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6\PROCESOS LICITATORIOS\MARTA WIEGERT\LPN\LPN N° 104-2025 - ID 473578\"/>
    </mc:Choice>
  </mc:AlternateContent>
  <xr:revisionPtr revIDLastSave="0" documentId="8_{5FDD4DDE-40AD-4CF8-A285-0672AE0FB9B0}" xr6:coauthVersionLast="47" xr6:coauthVersionMax="47" xr10:uidLastSave="{00000000-0000-0000-0000-000000000000}"/>
  <bookViews>
    <workbookView xWindow="-120" yWindow="-120" windowWidth="29040" windowHeight="15720" xr2:uid="{7D0C518E-EB7F-45DA-86E2-28E0EB8DBFCA}"/>
  </bookViews>
  <sheets>
    <sheet name="resumen cpa por item" sheetId="3" r:id="rId1"/>
    <sheet name="por empresa" sheetId="4" r:id="rId2"/>
    <sheet name="CPA UV" sheetId="2" r:id="rId3"/>
  </sheets>
  <definedNames>
    <definedName name="_xlnm._FilterDatabase" localSheetId="2" hidden="1">'CPA UV'!$A$5:$N$48</definedName>
    <definedName name="_xlnm.Print_Titles" localSheetId="0">'resumen cpa por item'!$3:$3</definedName>
  </definedNames>
  <calcPr calcId="191029"/>
  <pivotCaches>
    <pivotCache cacheId="0" r:id="rId4"/>
    <pivotCache cacheId="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48" i="2" l="1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P48" i="2"/>
</calcChain>
</file>

<file path=xl/sharedStrings.xml><?xml version="1.0" encoding="utf-8"?>
<sst xmlns="http://schemas.openxmlformats.org/spreadsheetml/2006/main" count="397" uniqueCount="180">
  <si>
    <t>Ítem</t>
  </si>
  <si>
    <t>Código Catálogo</t>
  </si>
  <si>
    <t>Descripción</t>
  </si>
  <si>
    <t>Atributos</t>
  </si>
  <si>
    <t>Cantidad Mínima</t>
  </si>
  <si>
    <t>Cantidad Máxima</t>
  </si>
  <si>
    <t>51141531-001</t>
  </si>
  <si>
    <t>Acido valproico comprimido</t>
  </si>
  <si>
    <t>51141702-002</t>
  </si>
  <si>
    <t>Haloperidol</t>
  </si>
  <si>
    <t>51141531-002</t>
  </si>
  <si>
    <t>Acido valproico jarabe</t>
  </si>
  <si>
    <t>51141631-001</t>
  </si>
  <si>
    <t>Bupropion Tableta</t>
  </si>
  <si>
    <t>51141903-9999</t>
  </si>
  <si>
    <t>Carbonato de Litio Comprimido</t>
  </si>
  <si>
    <t>51141605-001</t>
  </si>
  <si>
    <t>Paroxetina</t>
  </si>
  <si>
    <t>51141633-9999</t>
  </si>
  <si>
    <t>Escitalopram Comprimido</t>
  </si>
  <si>
    <t>51141502-001</t>
  </si>
  <si>
    <t>Clonazepam comprimido</t>
  </si>
  <si>
    <t>51141618-001</t>
  </si>
  <si>
    <t>Fluoxetina comprimido</t>
  </si>
  <si>
    <t>51141513-001</t>
  </si>
  <si>
    <t>Carbamazepina comprimido</t>
  </si>
  <si>
    <t>51141507-003</t>
  </si>
  <si>
    <t>Fenitoina comprimido</t>
  </si>
  <si>
    <t>51141920-001</t>
  </si>
  <si>
    <t>Diazepam Inyectable</t>
  </si>
  <si>
    <t>51141601-001</t>
  </si>
  <si>
    <t>Amitriptilina Clorhidrato comprimido</t>
  </si>
  <si>
    <t>51141919-001</t>
  </si>
  <si>
    <t>Alprazolam comprimido</t>
  </si>
  <si>
    <t>51141729-9999</t>
  </si>
  <si>
    <t>Aripiprazol Comprimido</t>
  </si>
  <si>
    <t>51141722-002</t>
  </si>
  <si>
    <t>Quetiapina comprimido</t>
  </si>
  <si>
    <t>CUADRO COMPARATIVO DE OFERTAS</t>
  </si>
  <si>
    <t>Licitación: 473578 - LPN N° 104/2025 - ADQUISICION DE MEDICAMENTOS PARA LA DIRECCION NACIONAL DE SALUD MENTAL</t>
  </si>
  <si>
    <t xml:space="preserve">Oferente </t>
  </si>
  <si>
    <t>Cantidad Máxima Ajustada</t>
  </si>
  <si>
    <t xml:space="preserve">Marca </t>
  </si>
  <si>
    <t>Procedencia</t>
  </si>
  <si>
    <t>Caracteristicas</t>
  </si>
  <si>
    <t>Monto Total Minimo</t>
  </si>
  <si>
    <t>Monto Total Maximo Ajustado</t>
  </si>
  <si>
    <t>SCAVONE HERMANOS S.A.</t>
  </si>
  <si>
    <t>unidad de medida: Unidad
presentación: UNIDAD</t>
  </si>
  <si>
    <t xml:space="preserve">marca: ALZOLAM 1
fabricante: SCAVONE HERMANOS S.A. - SCAVONE HNOS S.A.
procedencia: PARAGUAY </t>
  </si>
  <si>
    <t>MEGALABS PARAGUAY S.A.</t>
  </si>
  <si>
    <t xml:space="preserve">marca: MODEREX 1mg. 
fabricante: GRAMON PARAGUAY S.A.C.I.F.I.A. 
procedencia: PARAGUAY </t>
  </si>
  <si>
    <t>LABORATORIOS BAGO DEL PARAGUAY S.A.</t>
  </si>
  <si>
    <t xml:space="preserve">marca: TRANQUINAL 1
fabricante: LABORATORIOS BAGO S.A
procedencia: ARGENTINA 
 </t>
  </si>
  <si>
    <t>LABORATORIO DE PRODUCTOS ÉTICOS COMERCIAL E INDUSTRIAL S.A.</t>
  </si>
  <si>
    <t xml:space="preserve">marca: NEUROTOL FORTEfabricante: LAB. DE PRODUCTOS ETICOS CEISA
procedencia: PARAGUAY </t>
  </si>
  <si>
    <t>QUIMFA S.A.</t>
  </si>
  <si>
    <t>marca: AMITRIPTILINA 25 MG QUIMFA
fabricante: QUIMFA S.A.
procedencia: NACIONAL</t>
  </si>
  <si>
    <t>VICENTE SCAVONE &amp; CIA S.A.E.</t>
  </si>
  <si>
    <t>unidad de medida: Unidad
presentación: FRASCO</t>
  </si>
  <si>
    <t>marca: DIVALP
fabricante: VICENTE SCAVONE &amp; CIA SAE-LAB. LASCA
procedencia: NACIONAL</t>
  </si>
  <si>
    <t>marca: CRONOVAL 
fabricante: LAB. DE PRODUCTOS ETICOS CEISA 
procedencia: PARAGUAY</t>
  </si>
  <si>
    <t>DALLAS S.A.</t>
  </si>
  <si>
    <t xml:space="preserve">marca: CONVULSEDAN
fabricante: DALLAS S.A. 
procedencia: NACIONAL </t>
  </si>
  <si>
    <t>marca: CRONOVAL ER 500
fabricante: LAB. DE PRODUCTOS ETICOS CEISA 
procedencia: PARAGUAY</t>
  </si>
  <si>
    <t>marca: DIPLONAT 
fabricante: QUIMFA S.A.
procedencia: NACIONAL</t>
  </si>
  <si>
    <t>BIOTENG S.A.</t>
  </si>
  <si>
    <t xml:space="preserve">marca: ACIDO VALPROICO 500 MG. PSF
fabricante: TITAN LABORATORIES PVT. LTD
procedencia: INDIA </t>
  </si>
  <si>
    <t xml:space="preserve">marca: BISMOTIAZOL 10
fabricante: SCAVONE HERMANOS S.A.-LABORATORIOS CATEDRAL DE SCAVONE HNOS S.A. - ACCESO NORTE
procedencia: PARAGUAY </t>
  </si>
  <si>
    <t>marca: SICOPAX 10
fabricante: QUIMFA S.A.
procedencia: NACIONAL</t>
  </si>
  <si>
    <t>MATHER COMPANY S.R.L.</t>
  </si>
  <si>
    <t>marca: AZYMOL 10 MG 
fabricante: LABORATORIOS RECALCINE S.A.
procedencia: CHILE</t>
  </si>
  <si>
    <t xml:space="preserve">marca: BUPRION SR 150 
fabricante: DALLAS S.A. 
procedencia: NACIONAL </t>
  </si>
  <si>
    <t>marca: BUTRIN 150
fabricante: QUIMFA S.A.
procedencia: NACIONAL</t>
  </si>
  <si>
    <t>marca: NEOCARB 200
fabricante: LAB. DE PRODUCTOS ETICOS CEISA
procedencia: PARAGUAY</t>
  </si>
  <si>
    <t>GUAYAKI S.A.</t>
  </si>
  <si>
    <t>marca: AGITAL 200
fabricante: GUAYAKI S.A.
procedencia: NACIONAL</t>
  </si>
  <si>
    <t>TARGET S.A.</t>
  </si>
  <si>
    <t>marca: CARBAMAZEPIMA 200 mg. MINTLAB
fabricante: Lab. MINTLAB Co. S.A.
procedencia: CHILE</t>
  </si>
  <si>
    <t>HEISECKE &amp; CIA S.A.C.I.</t>
  </si>
  <si>
    <t xml:space="preserve">marca: CLONAZEPAM 2 MG HEISECKE 
fabricante: FUSQUIM S.A.
procedencia: PARAGUAY </t>
  </si>
  <si>
    <t>LABORATORIOS INDUFAR C.I.S.A.</t>
  </si>
  <si>
    <t xml:space="preserve">marca: SULIVAN 2MG 
fabricante: INDUFAR CISA
procedencia: PARAGUAY </t>
  </si>
  <si>
    <t>DUTRIEC S.A.</t>
  </si>
  <si>
    <t>marca: CLOPAN
fabricante: DUTRIEC S.A.
procedencia: NACIONAL</t>
  </si>
  <si>
    <t>INTERLABO S.R.L.</t>
  </si>
  <si>
    <t>unidad de medida: Unidad
presentación: AMPOLLA</t>
  </si>
  <si>
    <t>marca: DIAZEPAM 10 mg/2mL. BIOSANO
fabricante: LABORATORIO BIOSANO S.A.
procedencia: CHILE</t>
  </si>
  <si>
    <t>V Y T FARMA S.A.</t>
  </si>
  <si>
    <t>marca: FOLCRES 10
fabricante: BAX PHARMA S.A. PARA PHARMANEST S.A.
procedencia: PARAGUAY</t>
  </si>
  <si>
    <t>DISTRIBUIDORA LA POLICLINICA S.A.</t>
  </si>
  <si>
    <t xml:space="preserve">marca: ESC 10
fabricante: EUROFARMA LABORATORIOS S.A 
procedencia: BRASIL y/o URUGUAY </t>
  </si>
  <si>
    <t>marca: ESTIMEX 10 MG 
fabricante: LABORATORIOS RECALCINE S.A.
procedencia: CHILE</t>
  </si>
  <si>
    <t>marca: CLERIN LR
fabricante: VICENTE SCAVONE &amp; CIA SAE
procedencia: NACIONAL</t>
  </si>
  <si>
    <t xml:space="preserve">marca: FENITOINA 100 MG. HEISECKE 
fabricante: FUSQUIM S.A.
procedencia: PARAGUAY </t>
  </si>
  <si>
    <t>marca: FULCIN 100
fabricante: QUIMFA S.A.
procedencia: NACIONAL</t>
  </si>
  <si>
    <t xml:space="preserve">marca: XISTIN 
fabricante: INDUFAR CISA
procedencia: PARAGUAY </t>
  </si>
  <si>
    <t>PROMEPAR S.A.</t>
  </si>
  <si>
    <t xml:space="preserve">marca: FLUOXETINA 20 MG. PROMEPAR
fabricante: BAX PHARMA S.A. PARA PROMEPAR S.A.
procedencia: PARAGUAY </t>
  </si>
  <si>
    <t>FARMACEUTICA PARAGUAYA S.A.</t>
  </si>
  <si>
    <t>marca: CONEXINE
fabricante: FARMACEUTICA PARAGUAYA S.A.
procedencia: PARAGUAY</t>
  </si>
  <si>
    <t>DESIERTO ART. 56 INC A</t>
  </si>
  <si>
    <t xml:space="preserve">marca: ANACTIVAN
fabricante: SCAVONE HERMANOS S.A. - LABORATORIOS CATEDRAL DE SCAVONE HNOS S.A. - ACCESO NORTE
procedencia: PARAGUAY </t>
  </si>
  <si>
    <t>CORPEXIM</t>
  </si>
  <si>
    <t>marca: SUTRANX 5 
fabricante: CORPEXIM S.A.
procedencia: NACIONAL</t>
  </si>
  <si>
    <t xml:space="preserve">marca: CARLIT 450 LP 
fabricante: DALLAS S.A. 
procedencia: NACIONAL </t>
  </si>
  <si>
    <t>LABORATORIO GALENO S.A.</t>
  </si>
  <si>
    <t xml:space="preserve">marca: DEPAROX
fabricante: LABORATORIO GALENO S.A.
procedencia: NACIONAL </t>
  </si>
  <si>
    <t xml:space="preserve">marca: PARNOX 20 
fabricante: DALLAS S.A. 
procedencia: NACIONAL </t>
  </si>
  <si>
    <t>marca: PAROXETINA 20 mg
fabricante: EUROFARMA LABORATORIOS S.A.
procedencia: BRASIL</t>
  </si>
  <si>
    <t>marca: CAUTIVAL 100
fabricante: QUIMFA S.A.
procedencia: NACIONAL</t>
  </si>
  <si>
    <t xml:space="preserve">marca: QUETIAPIN 100
fabricante: SCAVONE HERMANOS S.A. - LABORATORIOS CATEDRAL DE SCAVONE HNOS S.A. - ACCESO NORTE
procedencia: PARAGUAY </t>
  </si>
  <si>
    <t>marca: ASICOT 100 MG
fabricante: LABORATORIOS CHILE S.A.
procedencia: CHILE</t>
  </si>
  <si>
    <t xml:space="preserve">ALZOLAM 1
</t>
  </si>
  <si>
    <t xml:space="preserve"> PARAGUAY </t>
  </si>
  <si>
    <t xml:space="preserve">MODEREX 1mg. 
</t>
  </si>
  <si>
    <t xml:space="preserve">TRANQUINAL 1
</t>
  </si>
  <si>
    <t xml:space="preserve"> ARGENTINA 
 </t>
  </si>
  <si>
    <t>NEUROTOL FORTE</t>
  </si>
  <si>
    <t xml:space="preserve">AMITRIPTILINA 25 MG QUIMFA
</t>
  </si>
  <si>
    <t xml:space="preserve"> NACIONAL</t>
  </si>
  <si>
    <t xml:space="preserve">DIVALP
</t>
  </si>
  <si>
    <t xml:space="preserve">CRONOVAL 
</t>
  </si>
  <si>
    <t xml:space="preserve"> PARAGUAY</t>
  </si>
  <si>
    <t xml:space="preserve">CONVULSEDAN
</t>
  </si>
  <si>
    <t xml:space="preserve"> NACIONAL </t>
  </si>
  <si>
    <t xml:space="preserve">CRONOVAL ER 500
</t>
  </si>
  <si>
    <t xml:space="preserve">DIPLONAT 
</t>
  </si>
  <si>
    <t xml:space="preserve">ACIDO VALPROICO 500 MG. PSF
</t>
  </si>
  <si>
    <t xml:space="preserve"> INDIA </t>
  </si>
  <si>
    <t xml:space="preserve">BISMOTIAZOL 10
</t>
  </si>
  <si>
    <t xml:space="preserve">SICOPAX 10
</t>
  </si>
  <si>
    <t xml:space="preserve">AZYMOL 10 MG 
</t>
  </si>
  <si>
    <t xml:space="preserve"> CHILE</t>
  </si>
  <si>
    <t xml:space="preserve">BUPRION SR 150 
</t>
  </si>
  <si>
    <t xml:space="preserve">BUTRIN 150
</t>
  </si>
  <si>
    <t xml:space="preserve">NEOCARB 200
</t>
  </si>
  <si>
    <t xml:space="preserve">AGITAL 200
</t>
  </si>
  <si>
    <t xml:space="preserve">CARBAMAZEPIMA 200 mg. MINTLAB
</t>
  </si>
  <si>
    <t xml:space="preserve">CLONAZEPAM 2 MG HEISECKE 
</t>
  </si>
  <si>
    <t xml:space="preserve">SULIVAN 2MG 
</t>
  </si>
  <si>
    <t xml:space="preserve">CLOPAN
</t>
  </si>
  <si>
    <t xml:space="preserve">DIAZEPAM 10 mg/2mL. BIOSANO
</t>
  </si>
  <si>
    <t xml:space="preserve">FOLCRES 10
</t>
  </si>
  <si>
    <t xml:space="preserve">ESC 10
</t>
  </si>
  <si>
    <t xml:space="preserve"> BRASIL y/o URUGUAY </t>
  </si>
  <si>
    <t xml:space="preserve">ESTIMEX 10 MG 
</t>
  </si>
  <si>
    <t xml:space="preserve">CLERIN LR
</t>
  </si>
  <si>
    <t xml:space="preserve">FENITOINA 100 MG. HEISECKE 
</t>
  </si>
  <si>
    <t xml:space="preserve">FULCIN 100
</t>
  </si>
  <si>
    <t xml:space="preserve">XISTIN 
</t>
  </si>
  <si>
    <t xml:space="preserve">FLUOXETINA 20 MG. PROMEPAR
</t>
  </si>
  <si>
    <t xml:space="preserve">CONEXINE
</t>
  </si>
  <si>
    <t xml:space="preserve">ANACTIVAN
</t>
  </si>
  <si>
    <t xml:space="preserve">SUTRANX 5 
</t>
  </si>
  <si>
    <t xml:space="preserve">CARLIT 450 LP 
</t>
  </si>
  <si>
    <t xml:space="preserve">DEPAROX
</t>
  </si>
  <si>
    <t xml:space="preserve">PARNOX 20 
</t>
  </si>
  <si>
    <t xml:space="preserve">PAROXETINA 20 mg
</t>
  </si>
  <si>
    <t xml:space="preserve"> BRASIL</t>
  </si>
  <si>
    <t xml:space="preserve">CAUTIVAL 100
</t>
  </si>
  <si>
    <t xml:space="preserve">QUETIAPIN 100
</t>
  </si>
  <si>
    <t xml:space="preserve">ASICOT 100 MG
</t>
  </si>
  <si>
    <t>precio unitario</t>
  </si>
  <si>
    <t>Etiquetas de fila</t>
  </si>
  <si>
    <t>Total general</t>
  </si>
  <si>
    <t>Monto Total Maximo</t>
  </si>
  <si>
    <t>Diferencia</t>
  </si>
  <si>
    <t>Monto Minimo</t>
  </si>
  <si>
    <t>Monto Maximo</t>
  </si>
  <si>
    <t>Monto Maximo Ajustado</t>
  </si>
  <si>
    <t>Cantidad Minima</t>
  </si>
  <si>
    <t>Cantidad Maxima</t>
  </si>
  <si>
    <t>Cantidad Maxima Ajustada</t>
  </si>
  <si>
    <t>Monto Rectificación</t>
  </si>
  <si>
    <t>Monto Adjudicación</t>
  </si>
  <si>
    <t>Cantidad Adjudicación</t>
  </si>
  <si>
    <t>Cantidad Rectificación</t>
  </si>
  <si>
    <t>Diferencia Cantidad</t>
  </si>
  <si>
    <t>Diferencia Montos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</si>
</sst>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64" formatCode="#,##0_ ;\-#,##0\ 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 Light"/>
      <family val="2"/>
    </font>
    <font>
      <b/>
      <sz val="18"/>
      <color rgb="FF000000"/>
      <name val="Calibri Light"/>
      <family val="2"/>
    </font>
    <font>
      <sz val="11"/>
      <color rgb="FF000000"/>
      <name val="Calibri Light"/>
      <family val="2"/>
    </font>
    <font>
      <b/>
      <sz val="11"/>
      <color rgb="FF000000"/>
      <name val="Calibri Light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5E5E5"/>
        <bgColor rgb="FF000000"/>
      </patternFill>
    </fill>
    <fill>
      <patternFill patternType="solid">
        <fgColor rgb="FFF5F5F5"/>
        <bgColor rgb="FF000000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46">
    <xf numFmtId="0" fontId="0" fillId="0" borderId="0" xfId="0"/>
    <xf numFmtId="3" fontId="0" fillId="0" borderId="0" xfId="0" applyNumberFormat="1"/>
    <xf numFmtId="0" fontId="1" fillId="0" borderId="0" xfId="1"/>
    <xf numFmtId="0" fontId="2" fillId="0" borderId="0" xfId="1" applyFont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3" borderId="1" xfId="1" applyFont="1" applyFill="1" applyBorder="1" applyAlignment="1">
      <alignment horizontal="center" vertical="center" wrapText="1"/>
    </xf>
    <xf numFmtId="3" fontId="6" fillId="4" borderId="1" xfId="1" applyNumberFormat="1" applyFont="1" applyFill="1" applyBorder="1" applyAlignment="1">
      <alignment horizontal="center" vertical="center" wrapText="1"/>
    </xf>
    <xf numFmtId="3" fontId="6" fillId="3" borderId="1" xfId="2" applyNumberFormat="1" applyFont="1" applyFill="1" applyBorder="1" applyAlignment="1">
      <alignment horizontal="center" vertical="center" wrapText="1"/>
    </xf>
    <xf numFmtId="3" fontId="6" fillId="3" borderId="1" xfId="1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center" wrapText="1"/>
    </xf>
    <xf numFmtId="0" fontId="1" fillId="0" borderId="1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41" fontId="4" fillId="0" borderId="1" xfId="2" applyFont="1" applyBorder="1" applyAlignment="1">
      <alignment horizontal="center" vertical="center" wrapText="1"/>
    </xf>
    <xf numFmtId="41" fontId="0" fillId="0" borderId="1" xfId="2" applyFont="1" applyBorder="1" applyAlignment="1">
      <alignment horizontal="center" vertical="center" wrapText="1"/>
    </xf>
    <xf numFmtId="41" fontId="1" fillId="5" borderId="1" xfId="1" applyNumberFormat="1" applyFill="1" applyBorder="1" applyAlignment="1">
      <alignment vertical="center"/>
    </xf>
    <xf numFmtId="41" fontId="4" fillId="0" borderId="1" xfId="2" applyFont="1" applyBorder="1" applyAlignment="1">
      <alignment horizontal="left" vertical="center" wrapText="1"/>
    </xf>
    <xf numFmtId="0" fontId="1" fillId="0" borderId="1" xfId="1" applyBorder="1" applyAlignment="1">
      <alignment horizontal="center" vertical="center" wrapText="1"/>
    </xf>
    <xf numFmtId="41" fontId="1" fillId="0" borderId="1" xfId="1" applyNumberFormat="1" applyBorder="1" applyAlignment="1">
      <alignment vertical="center"/>
    </xf>
    <xf numFmtId="3" fontId="1" fillId="0" borderId="1" xfId="1" applyNumberFormat="1" applyBorder="1" applyAlignment="1">
      <alignment horizontal="center" vertical="center"/>
    </xf>
    <xf numFmtId="3" fontId="1" fillId="5" borderId="1" xfId="1" applyNumberFormat="1" applyFill="1" applyBorder="1" applyAlignment="1">
      <alignment horizontal="center" vertical="center"/>
    </xf>
    <xf numFmtId="0" fontId="1" fillId="0" borderId="0" xfId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41" fontId="4" fillId="0" borderId="1" xfId="2" applyFont="1" applyFill="1" applyBorder="1" applyAlignment="1">
      <alignment horizontal="center" vertical="center" wrapText="1"/>
    </xf>
    <xf numFmtId="3" fontId="1" fillId="5" borderId="2" xfId="1" applyNumberForma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3" fontId="1" fillId="0" borderId="0" xfId="1" applyNumberFormat="1"/>
    <xf numFmtId="41" fontId="1" fillId="0" borderId="0" xfId="5" applyFont="1"/>
    <xf numFmtId="3" fontId="1" fillId="0" borderId="1" xfId="1" applyNumberFormat="1" applyBorder="1" applyAlignment="1">
      <alignment horizontal="center" vertical="center" wrapText="1"/>
    </xf>
    <xf numFmtId="164" fontId="0" fillId="0" borderId="0" xfId="0" applyNumberFormat="1"/>
    <xf numFmtId="0" fontId="0" fillId="6" borderId="0" xfId="0" applyFill="1"/>
    <xf numFmtId="3" fontId="0" fillId="6" borderId="0" xfId="0" applyNumberFormat="1" applyFill="1"/>
    <xf numFmtId="0" fontId="8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 vertical="center"/>
    </xf>
    <xf numFmtId="0" fontId="3" fillId="2" borderId="0" xfId="1" applyFont="1" applyFill="1" applyAlignment="1">
      <alignment horizontal="center" vertical="center"/>
    </xf>
  </cellXfs>
  <cellStyles count="6">
    <cellStyle name="Millares [0]" xfId="5" builtinId="6"/>
    <cellStyle name="Millares [0] 2" xfId="2" xr:uid="{D63328ED-4B37-4F8B-B01D-980EB392BFDC}"/>
    <cellStyle name="Millares [0] 2 2" xfId="4" xr:uid="{515997A1-C871-46A2-933D-ABC3CEF95FC5}"/>
    <cellStyle name="Normal" xfId="0" builtinId="0"/>
    <cellStyle name="Normal 2" xfId="1" xr:uid="{E514F726-7775-4A1E-9307-C83DFB5A8ED8}"/>
    <cellStyle name="Porcentaje 2" xfId="3" xr:uid="{4A858010-6FFB-4642-A34D-E5FD335CDFCF}"/>
  </cellStyles>
  <dxfs count="6"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177.388509722223" createdVersion="8" refreshedVersion="8" minRefreshableVersion="3" recordCount="42" xr:uid="{EB2D34B8-A44C-456C-B5C8-9BBB31F426B1}">
  <cacheSource type="worksheet">
    <worksheetSource ref="A5:Q47" sheet="CPA UV"/>
  </cacheSource>
  <cacheFields count="17">
    <cacheField name="Oferente " numFmtId="0">
      <sharedItems count="22">
        <s v="SCAVONE HERMANOS S.A."/>
        <s v="MEGALABS PARAGUAY S.A."/>
        <s v="LABORATORIOS BAGO DEL PARAGUAY S.A."/>
        <s v="LABORATORIO DE PRODUCTOS ÉTICOS COMERCIAL E INDUSTRIAL S.A."/>
        <s v="QUIMFA S.A."/>
        <s v="VICENTE SCAVONE &amp; CIA S.A.E."/>
        <s v="DALLAS S.A."/>
        <s v="BIOTENG S.A."/>
        <s v="MATHER COMPANY S.R.L."/>
        <s v="GUAYAKI S.A."/>
        <s v="TARGET S.A."/>
        <s v="HEISECKE &amp; CIA S.A.C.I."/>
        <s v="LABORATORIOS INDUFAR C.I.S.A."/>
        <s v="DUTRIEC S.A."/>
        <s v="INTERLABO S.R.L."/>
        <s v="V Y T FARMA S.A."/>
        <s v="DISTRIBUIDORA LA POLICLINICA S.A."/>
        <s v="PROMEPAR S.A."/>
        <s v="FARMACEUTICA PARAGUAYA S.A."/>
        <s v="DESIERTO ART. 56 INC A"/>
        <s v="CORPEXIM"/>
        <s v="LABORATORIO GALENO S.A."/>
      </sharedItems>
    </cacheField>
    <cacheField name="Ítem" numFmtId="0">
      <sharedItems containsSemiMixedTypes="0" containsString="0" containsNumber="1" containsInteger="1" minValue="1" maxValue="17" count="1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</sharedItems>
    </cacheField>
    <cacheField name="Código Catálogo" numFmtId="0">
      <sharedItems containsBlank="1"/>
    </cacheField>
    <cacheField name="Descripción" numFmtId="0">
      <sharedItems containsBlank="1"/>
    </cacheField>
    <cacheField name="Atributos" numFmtId="0">
      <sharedItems containsBlank="1"/>
    </cacheField>
    <cacheField name="Marca " numFmtId="0">
      <sharedItems containsBlank="1"/>
    </cacheField>
    <cacheField name="Procedencia" numFmtId="0">
      <sharedItems containsBlank="1"/>
    </cacheField>
    <cacheField name="Caracteristicas" numFmtId="0">
      <sharedItems containsBlank="1"/>
    </cacheField>
    <cacheField name="precio unitario" numFmtId="41">
      <sharedItems containsString="0" containsBlank="1" containsNumber="1" containsInteger="1" minValue="345" maxValue="40885"/>
    </cacheField>
    <cacheField name="Cantidad Mínima" numFmtId="41">
      <sharedItems containsString="0" containsBlank="1" containsNumber="1" containsInteger="1" minValue="22800" maxValue="1920000"/>
    </cacheField>
    <cacheField name="Cantidad Máxima" numFmtId="41">
      <sharedItems containsString="0" containsBlank="1" containsNumber="1" containsInteger="1" minValue="45600" maxValue="3840000"/>
    </cacheField>
    <cacheField name="Cantidad Máxima Ajustada" numFmtId="41">
      <sharedItems containsString="0" containsBlank="1" containsNumber="1" containsInteger="1" minValue="27360" maxValue="2304000"/>
    </cacheField>
    <cacheField name="Diferencia" numFmtId="41">
      <sharedItems containsSemiMixedTypes="0" containsString="0" containsNumber="1" containsInteger="1" minValue="0" maxValue="1536000"/>
    </cacheField>
    <cacheField name="Monto Total Minimo" numFmtId="3">
      <sharedItems containsString="0" containsBlank="1" containsNumber="1" containsInteger="1" minValue="87000000" maxValue="5356800000"/>
    </cacheField>
    <cacheField name="Monto Total Maximo" numFmtId="3">
      <sharedItems containsString="0" containsBlank="1" containsNumber="1" containsInteger="1" minValue="174000000" maxValue="10713600000"/>
    </cacheField>
    <cacheField name="Monto Total Maximo Ajustado" numFmtId="0">
      <sharedItems containsString="0" containsBlank="1" containsNumber="1" containsInteger="1" minValue="104400000" maxValue="6428160000"/>
    </cacheField>
    <cacheField name="Diferencia2" numFmtId="3">
      <sharedItems containsSemiMixedTypes="0" containsString="0" containsNumber="1" containsInteger="1" minValue="0" maxValue="428544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177.389984259258" createdVersion="6" refreshedVersion="8" minRefreshableVersion="3" recordCount="42" xr:uid="{BB5B1E17-2B36-4ED6-8B76-22CB29C02D4F}">
  <cacheSource type="worksheet">
    <worksheetSource ref="A5:P47" sheet="CPA UV"/>
  </cacheSource>
  <cacheFields count="16">
    <cacheField name="Oferente " numFmtId="0">
      <sharedItems count="22">
        <s v="SCAVONE HERMANOS S.A."/>
        <s v="MEGALABS PARAGUAY S.A."/>
        <s v="LABORATORIOS BAGO DEL PARAGUAY S.A."/>
        <s v="LABORATORIO DE PRODUCTOS ÉTICOS COMERCIAL E INDUSTRIAL S.A."/>
        <s v="QUIMFA S.A."/>
        <s v="VICENTE SCAVONE &amp; CIA S.A.E."/>
        <s v="DALLAS S.A."/>
        <s v="BIOTENG S.A."/>
        <s v="MATHER COMPANY S.R.L."/>
        <s v="GUAYAKI S.A."/>
        <s v="TARGET S.A."/>
        <s v="HEISECKE &amp; CIA S.A.C.I."/>
        <s v="LABORATORIOS INDUFAR C.I.S.A."/>
        <s v="DUTRIEC S.A."/>
        <s v="INTERLABO S.R.L."/>
        <s v="V Y T FARMA S.A."/>
        <s v="DISTRIBUIDORA LA POLICLINICA S.A."/>
        <s v="PROMEPAR S.A."/>
        <s v="FARMACEUTICA PARAGUAYA S.A."/>
        <s v="DESIERTO ART. 56 INC A"/>
        <s v="CORPEXIM"/>
        <s v="LABORATORIO GALENO S.A."/>
      </sharedItems>
    </cacheField>
    <cacheField name="Ítem" numFmtId="0">
      <sharedItems containsSemiMixedTypes="0" containsString="0" containsNumber="1" containsInteger="1" minValue="1" maxValue="17" count="1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</sharedItems>
    </cacheField>
    <cacheField name="Código Catálogo" numFmtId="0">
      <sharedItems containsBlank="1"/>
    </cacheField>
    <cacheField name="Descripción" numFmtId="0">
      <sharedItems containsBlank="1"/>
    </cacheField>
    <cacheField name="Atributos" numFmtId="0">
      <sharedItems containsBlank="1"/>
    </cacheField>
    <cacheField name="Marca " numFmtId="0">
      <sharedItems containsBlank="1"/>
    </cacheField>
    <cacheField name="Procedencia" numFmtId="0">
      <sharedItems containsBlank="1"/>
    </cacheField>
    <cacheField name="Caracteristicas" numFmtId="0">
      <sharedItems containsBlank="1"/>
    </cacheField>
    <cacheField name="precio unitario" numFmtId="41">
      <sharedItems containsString="0" containsBlank="1" containsNumber="1" containsInteger="1" minValue="345" maxValue="40885"/>
    </cacheField>
    <cacheField name="Cantidad Mínima" numFmtId="41">
      <sharedItems containsString="0" containsBlank="1" containsNumber="1" containsInteger="1" minValue="22800" maxValue="1920000"/>
    </cacheField>
    <cacheField name="Cantidad Máxima" numFmtId="41">
      <sharedItems containsString="0" containsBlank="1" containsNumber="1" containsInteger="1" minValue="45600" maxValue="3840000"/>
    </cacheField>
    <cacheField name="Cantidad Máxima Ajustada" numFmtId="41">
      <sharedItems containsString="0" containsBlank="1" containsNumber="1" containsInteger="1" minValue="27360" maxValue="2304000"/>
    </cacheField>
    <cacheField name="Diferencia" numFmtId="41">
      <sharedItems containsSemiMixedTypes="0" containsString="0" containsNumber="1" containsInteger="1" minValue="0" maxValue="1536000"/>
    </cacheField>
    <cacheField name="Monto Total Minimo" numFmtId="3">
      <sharedItems containsString="0" containsBlank="1" containsNumber="1" containsInteger="1" minValue="87000000" maxValue="5356800000"/>
    </cacheField>
    <cacheField name="Monto Total Maximo" numFmtId="3">
      <sharedItems containsString="0" containsBlank="1" containsNumber="1" containsInteger="1" minValue="174000000" maxValue="10713600000"/>
    </cacheField>
    <cacheField name="Monto Total Maximo Ajustado" numFmtId="0">
      <sharedItems containsString="0" containsBlank="1" containsNumber="1" containsInteger="1" minValue="104400000" maxValue="642816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x v="0"/>
    <x v="0"/>
    <s v="51141919-001"/>
    <s v="Alprazolam comprimido"/>
    <s v="unidad de medida: Unidad_x000a_presentación: UNIDAD"/>
    <s v="ALZOLAM 1_x000a_"/>
    <s v=" PARAGUAY "/>
    <s v="marca: ALZOLAM 1_x000a_fabricante: SCAVONE HERMANOS S.A. - SCAVONE HNOS S.A._x000a_procedencia: PARAGUAY "/>
    <n v="680"/>
    <n v="1800000"/>
    <n v="3600000"/>
    <n v="2160000"/>
    <n v="1440000"/>
    <n v="1224000000"/>
    <n v="2448000000"/>
    <n v="1468800000"/>
    <n v="979200000"/>
  </r>
  <r>
    <x v="1"/>
    <x v="0"/>
    <s v="51141919-001"/>
    <s v="Alprazolam comprimido"/>
    <s v="unidad de medida: Unidad_x000a_presentación: UNIDAD"/>
    <s v="MODEREX 1mg. _x000a_"/>
    <s v=" PARAGUAY "/>
    <s v="marca: MODEREX 1mg. _x000a_fabricante: GRAMON PARAGUAY S.A.C.I.F.I.A. _x000a_procedencia: PARAGUAY "/>
    <n v="680"/>
    <n v="1080000"/>
    <n v="2160000"/>
    <n v="1296000"/>
    <n v="864000"/>
    <n v="734400000"/>
    <n v="1468800000"/>
    <n v="881280000"/>
    <n v="587520000"/>
  </r>
  <r>
    <x v="2"/>
    <x v="0"/>
    <s v="51141919-001"/>
    <s v="Alprazolam comprimido"/>
    <s v="unidad de medida: Unidad_x000a_presentación: UNIDAD"/>
    <s v="TRANQUINAL 1_x000a_"/>
    <s v=" ARGENTINA _x000a_ "/>
    <s v="marca: TRANQUINAL 1_x000a_fabricante: LABORATORIOS BAGO S.A_x000a_procedencia: ARGENTINA _x000a_ "/>
    <n v="680"/>
    <n v="720000"/>
    <n v="1440000"/>
    <n v="864000"/>
    <n v="576000"/>
    <n v="489600000"/>
    <n v="979200000"/>
    <n v="587520000"/>
    <n v="391680000"/>
  </r>
  <r>
    <x v="3"/>
    <x v="1"/>
    <s v="51141601-001"/>
    <s v="Amitriptilina Clorhidrato comprimido"/>
    <s v="unidad de medida: Unidad_x000a_presentación: UNIDAD"/>
    <s v="NEUROTOL FORTE"/>
    <s v=" PARAGUAY "/>
    <s v="marca: NEUROTOL FORTEfabricante: LAB. DE PRODUCTOS ETICOS CEISA_x000a_procedencia: PARAGUAY "/>
    <n v="495"/>
    <n v="1044720"/>
    <n v="2089440"/>
    <n v="1253664"/>
    <n v="835776"/>
    <n v="517136400"/>
    <n v="1034272800"/>
    <n v="620563680"/>
    <n v="413709120"/>
  </r>
  <r>
    <x v="4"/>
    <x v="1"/>
    <s v="51141601-001"/>
    <s v="Amitriptilina Clorhidrato comprimido"/>
    <s v="unidad de medida: Unidad_x000a_presentación: UNIDAD"/>
    <s v="AMITRIPTILINA 25 MG QUIMFA_x000a_"/>
    <s v=" NACIONAL"/>
    <s v="marca: AMITRIPTILINA 25 MG QUIMFA_x000a_fabricante: QUIMFA S.A._x000a_procedencia: NACIONAL"/>
    <n v="495"/>
    <n v="696480"/>
    <n v="1392960"/>
    <n v="835776"/>
    <n v="557184"/>
    <n v="344757600"/>
    <n v="689515200"/>
    <n v="413709120"/>
    <n v="275806080"/>
  </r>
  <r>
    <x v="5"/>
    <x v="2"/>
    <s v="51141531-002"/>
    <s v="Acido valproico jarabe"/>
    <s v="unidad de medida: Unidad_x000a_presentación: FRASCO"/>
    <s v="DIVALP_x000a_"/>
    <s v=" NACIONAL"/>
    <s v="marca: DIVALP_x000a_fabricante: VICENTE SCAVONE &amp; CIA SAE-LAB. LASCA_x000a_procedencia: NACIONAL"/>
    <n v="40885"/>
    <n v="57000"/>
    <n v="114000"/>
    <n v="68400"/>
    <n v="45600"/>
    <n v="2330445000"/>
    <n v="4660890000"/>
    <n v="2796534000"/>
    <n v="1864356000"/>
  </r>
  <r>
    <x v="3"/>
    <x v="2"/>
    <s v="51141531-002"/>
    <s v="Acido valproico jarabe"/>
    <s v="unidad de medida: Unidad_x000a_presentación: FRASCO"/>
    <s v="CRONOVAL _x000a_"/>
    <s v=" PARAGUAY"/>
    <s v="marca: CRONOVAL _x000a_fabricante: LAB. DE PRODUCTOS ETICOS CEISA _x000a_procedencia: PARAGUAY"/>
    <n v="40885"/>
    <n v="34200"/>
    <n v="68400"/>
    <n v="41040"/>
    <n v="27360"/>
    <n v="1398267000"/>
    <n v="2796534000"/>
    <n v="1677920400"/>
    <n v="1118613600"/>
  </r>
  <r>
    <x v="6"/>
    <x v="2"/>
    <s v="51141531-002"/>
    <s v="Acido valproico jarabe"/>
    <s v="unidad de medida: Unidad_x000a_presentación: FRASCO"/>
    <s v="CONVULSEDAN_x000a_"/>
    <s v=" NACIONAL "/>
    <s v="marca: CONVULSEDAN_x000a_fabricante: DALLAS S.A. _x000a_procedencia: NACIONAL "/>
    <n v="40885"/>
    <n v="22800"/>
    <n v="45600"/>
    <n v="27360"/>
    <n v="18240"/>
    <n v="932178000"/>
    <n v="1864356000"/>
    <n v="1118613600"/>
    <n v="745742400"/>
  </r>
  <r>
    <x v="3"/>
    <x v="3"/>
    <s v="51141531-001"/>
    <s v="Acido valproico comprimido"/>
    <s v="unidad de medida: Unidad_x000a_presentación: UNIDAD"/>
    <s v="CRONOVAL ER 500_x000a_"/>
    <s v=" PARAGUAY"/>
    <s v="marca: CRONOVAL ER 500_x000a_fabricante: LAB. DE PRODUCTOS ETICOS CEISA _x000a_procedencia: PARAGUAY"/>
    <n v="1960"/>
    <n v="1920000"/>
    <n v="3840000"/>
    <n v="2304000"/>
    <n v="1536000"/>
    <n v="3763200000"/>
    <n v="7526400000"/>
    <n v="4515840000"/>
    <n v="3010560000"/>
  </r>
  <r>
    <x v="4"/>
    <x v="3"/>
    <s v="51141531-001"/>
    <s v="Acido valproico comprimido"/>
    <s v="unidad de medida: Unidad_x000a_presentación: UNIDAD"/>
    <s v="DIPLONAT _x000a_"/>
    <s v=" NACIONAL"/>
    <s v="marca: DIPLONAT _x000a_fabricante: QUIMFA S.A._x000a_procedencia: NACIONAL"/>
    <n v="1960"/>
    <n v="1152000"/>
    <n v="2304000"/>
    <n v="1382400"/>
    <n v="921600"/>
    <n v="2257920000"/>
    <n v="4515840000"/>
    <n v="2709504000"/>
    <n v="1806336000"/>
  </r>
  <r>
    <x v="7"/>
    <x v="3"/>
    <s v="51141531-001"/>
    <s v="Acido valproico comprimido"/>
    <s v="unidad de medida: Unidad_x000a_presentación: UNIDAD"/>
    <s v="ACIDO VALPROICO 500 MG. PSF_x000a_"/>
    <s v=" INDIA "/>
    <s v="marca: ACIDO VALPROICO 500 MG. PSF_x000a_fabricante: TITAN LABORATORIES PVT. LTD_x000a_procedencia: INDIA "/>
    <n v="1960"/>
    <n v="768000"/>
    <n v="1536000"/>
    <n v="921600"/>
    <n v="614400"/>
    <n v="1505280000"/>
    <n v="3010560000"/>
    <n v="1806336000"/>
    <n v="1204224000"/>
  </r>
  <r>
    <x v="0"/>
    <x v="4"/>
    <s v="51141729-9999"/>
    <s v="Aripiprazol Comprimido"/>
    <s v="unidad de medida: Unidad_x000a_presentación: UNIDAD"/>
    <s v="BISMOTIAZOL 10_x000a_"/>
    <s v=" PARAGUAY "/>
    <s v="marca: BISMOTIAZOL 10_x000a_fabricante: SCAVONE HERMANOS S.A.-LABORATORIOS CATEDRAL DE SCAVONE HNOS S.A. - ACCESO NORTE_x000a_procedencia: PARAGUAY "/>
    <n v="2600"/>
    <n v="150000"/>
    <n v="300000"/>
    <n v="180000"/>
    <n v="120000"/>
    <n v="390000000"/>
    <n v="780000000"/>
    <n v="468000000"/>
    <n v="312000000"/>
  </r>
  <r>
    <x v="4"/>
    <x v="4"/>
    <s v="51141729-9999"/>
    <s v="Aripiprazol Comprimido"/>
    <s v="unidad de medida: Unidad_x000a_presentación: UNIDAD"/>
    <s v="SICOPAX 10_x000a_"/>
    <s v=" NACIONAL"/>
    <s v="marca: SICOPAX 10_x000a_fabricante: QUIMFA S.A._x000a_procedencia: NACIONAL"/>
    <n v="2600"/>
    <n v="90000"/>
    <n v="180000"/>
    <n v="108000"/>
    <n v="72000"/>
    <n v="234000000"/>
    <n v="468000000"/>
    <n v="280800000"/>
    <n v="187200000"/>
  </r>
  <r>
    <x v="8"/>
    <x v="4"/>
    <s v="51141729-9999"/>
    <s v="Aripiprazol Comprimido"/>
    <s v="unidad de medida: Unidad_x000a_presentación: UNIDAD"/>
    <s v="AZYMOL 10 MG _x000a_"/>
    <s v=" CHILE"/>
    <s v="marca: AZYMOL 10 MG _x000a_fabricante: LABORATORIOS RECALCINE S.A._x000a_procedencia: CHILE"/>
    <n v="2600"/>
    <n v="60000"/>
    <n v="120000"/>
    <n v="72000"/>
    <n v="48000"/>
    <n v="156000000"/>
    <n v="312000000"/>
    <n v="187200000"/>
    <n v="124800000"/>
  </r>
  <r>
    <x v="6"/>
    <x v="5"/>
    <s v="51141631-001"/>
    <s v="Bupropion Tableta"/>
    <s v="unidad de medida: Unidad_x000a_presentación: UNIDAD"/>
    <s v="BUPRION SR 150 _x000a_"/>
    <s v=" NACIONAL "/>
    <s v="marca: BUPRION SR 150 _x000a_fabricante: DALLAS S.A. _x000a_procedencia: NACIONAL "/>
    <n v="3250"/>
    <n v="57600"/>
    <n v="115200"/>
    <n v="69120"/>
    <n v="46080"/>
    <n v="187200000"/>
    <n v="374400000"/>
    <n v="224640000"/>
    <n v="149760000"/>
  </r>
  <r>
    <x v="4"/>
    <x v="5"/>
    <s v="51141631-001"/>
    <s v="Bupropion Tableta"/>
    <s v="unidad de medida: Unidad_x000a_presentación: UNIDAD"/>
    <s v="BUTRIN 150_x000a_"/>
    <s v=" NACIONAL"/>
    <s v="marca: BUTRIN 150_x000a_fabricante: QUIMFA S.A._x000a_procedencia: NACIONAL"/>
    <n v="3250"/>
    <n v="38400"/>
    <n v="76800"/>
    <n v="46080"/>
    <n v="30720"/>
    <n v="124800000"/>
    <n v="249600000"/>
    <n v="149760000"/>
    <n v="99840000"/>
  </r>
  <r>
    <x v="3"/>
    <x v="6"/>
    <s v="51141513-001"/>
    <s v="Carbamazepina comprimido"/>
    <s v="unidad de medida: Unidad_x000a_presentación: UNIDAD"/>
    <s v="NEOCARB 200_x000a_"/>
    <s v=" PARAGUAY"/>
    <s v="marca: NEOCARB 200_x000a_fabricante: LAB. DE PRODUCTOS ETICOS CEISA_x000a_procedencia: PARAGUAY"/>
    <n v="855"/>
    <n v="1764000"/>
    <n v="3528000"/>
    <n v="2116800"/>
    <n v="1411200"/>
    <n v="1508220000"/>
    <n v="3016440000"/>
    <n v="1809864000"/>
    <n v="1206576000"/>
  </r>
  <r>
    <x v="9"/>
    <x v="6"/>
    <s v="51141513-001"/>
    <s v="Carbamazepina comprimido"/>
    <s v="unidad de medida: Unidad_x000a_presentación: UNIDAD"/>
    <s v="AGITAL 200_x000a_"/>
    <s v=" NACIONAL"/>
    <s v="marca: AGITAL 200_x000a_fabricante: GUAYAKI S.A._x000a_procedencia: NACIONAL"/>
    <n v="855"/>
    <n v="1058400"/>
    <n v="2116800"/>
    <n v="1270080"/>
    <n v="846720"/>
    <n v="904932000"/>
    <n v="1809864000"/>
    <n v="1085918400"/>
    <n v="723945600"/>
  </r>
  <r>
    <x v="10"/>
    <x v="6"/>
    <s v="51141513-001"/>
    <s v="Carbamazepina comprimido"/>
    <s v="unidad de medida: Unidad_x000a_presentación: UNIDAD"/>
    <s v="CARBAMAZEPIMA 200 mg. MINTLAB_x000a_"/>
    <s v=" CHILE"/>
    <s v="marca: CARBAMAZEPIMA 200 mg. MINTLAB_x000a_fabricante: Lab. MINTLAB Co. S.A._x000a_procedencia: CHILE"/>
    <n v="855"/>
    <n v="705600"/>
    <n v="1411200"/>
    <n v="846720"/>
    <n v="564480"/>
    <n v="603288000"/>
    <n v="1206576000"/>
    <n v="723945600"/>
    <n v="482630400"/>
  </r>
  <r>
    <x v="11"/>
    <x v="7"/>
    <s v="51141502-001"/>
    <s v="Clonazepam comprimido"/>
    <s v="unidad de medida: Unidad_x000a_presentación: UNIDAD"/>
    <s v="CLONAZEPAM 2 MG HEISECKE _x000a_"/>
    <s v=" PARAGUAY "/>
    <s v="marca: CLONAZEPAM 2 MG HEISECKE _x000a_fabricante: FUSQUIM S.A._x000a_procedencia: PARAGUAY "/>
    <n v="345"/>
    <n v="1710000"/>
    <n v="3420000"/>
    <n v="2052000"/>
    <n v="1368000"/>
    <n v="589950000"/>
    <n v="1179900000"/>
    <n v="707940000"/>
    <n v="471960000"/>
  </r>
  <r>
    <x v="12"/>
    <x v="7"/>
    <s v="51141502-001"/>
    <s v="Clonazepam comprimido"/>
    <s v="unidad de medida: Unidad_x000a_presentación: UNIDAD"/>
    <s v="SULIVAN 2MG _x000a_"/>
    <s v=" PARAGUAY "/>
    <s v="marca: SULIVAN 2MG _x000a_fabricante: INDUFAR CISA_x000a_procedencia: PARAGUAY "/>
    <n v="345"/>
    <n v="1026000"/>
    <n v="2052000"/>
    <n v="1231200"/>
    <n v="820800"/>
    <n v="353970000"/>
    <n v="707940000"/>
    <n v="424764000"/>
    <n v="283176000"/>
  </r>
  <r>
    <x v="13"/>
    <x v="7"/>
    <s v="51141502-001"/>
    <s v="Clonazepam comprimido"/>
    <s v="unidad de medida: Unidad_x000a_presentación: UNIDAD"/>
    <s v="CLOPAN_x000a_"/>
    <s v=" NACIONAL"/>
    <s v="marca: CLOPAN_x000a_fabricante: DUTRIEC S.A._x000a_procedencia: NACIONAL"/>
    <n v="345"/>
    <n v="684000"/>
    <n v="1368000"/>
    <n v="820800"/>
    <n v="547200"/>
    <n v="235980000"/>
    <n v="471960000"/>
    <n v="283176000"/>
    <n v="188784000"/>
  </r>
  <r>
    <x v="14"/>
    <x v="8"/>
    <s v="51141920-001"/>
    <s v="Diazepam Inyectable"/>
    <s v="unidad de medida: Unidad_x000a_presentación: AMPOLLA"/>
    <s v="DIAZEPAM 10 mg/2mL. BIOSANO_x000a_"/>
    <s v=" CHILE"/>
    <s v="marca: DIAZEPAM 10 mg/2mL. BIOSANO_x000a_fabricante: LABORATORIO BIOSANO S.A._x000a_procedencia: CHILE"/>
    <n v="6100"/>
    <n v="54000"/>
    <n v="108000"/>
    <n v="64800"/>
    <n v="43200"/>
    <n v="329400000"/>
    <n v="658800000"/>
    <n v="395280000"/>
    <n v="263520000"/>
  </r>
  <r>
    <x v="15"/>
    <x v="9"/>
    <s v="51141633-9999"/>
    <s v="Escitalopram Comprimido"/>
    <s v="unidad de medida: Unidad_x000a_presentación: UNIDAD"/>
    <s v="FOLCRES 10_x000a_"/>
    <s v=" PARAGUAY"/>
    <s v="marca: FOLCRES 10_x000a_fabricante: BAX PHARMA S.A. PARA PHARMANEST S.A._x000a_procedencia: PARAGUAY"/>
    <n v="1450"/>
    <n v="150000"/>
    <n v="300000"/>
    <n v="180000"/>
    <n v="120000"/>
    <n v="217500000"/>
    <n v="435000000"/>
    <n v="261000000"/>
    <n v="174000000"/>
  </r>
  <r>
    <x v="16"/>
    <x v="9"/>
    <s v="51141633-9999"/>
    <s v="Escitalopram Comprimido"/>
    <s v="unidad de medida: Unidad_x000a_presentación: UNIDAD"/>
    <s v="ESC 10_x000a_"/>
    <s v=" BRASIL y/o URUGUAY "/>
    <s v="marca: ESC 10_x000a_fabricante: EUROFARMA LABORATORIOS S.A _x000a_procedencia: BRASIL y/o URUGUAY "/>
    <n v="1450"/>
    <n v="90000"/>
    <n v="180000"/>
    <n v="108000"/>
    <n v="72000"/>
    <n v="130500000"/>
    <n v="261000000"/>
    <n v="156600000"/>
    <n v="104400000"/>
  </r>
  <r>
    <x v="8"/>
    <x v="9"/>
    <s v="51141633-9999"/>
    <s v="Escitalopram Comprimido"/>
    <s v="unidad de medida: Unidad_x000a_presentación: UNIDAD"/>
    <s v="ESTIMEX 10 MG _x000a_"/>
    <s v=" CHILE"/>
    <s v="marca: ESTIMEX 10 MG _x000a_fabricante: LABORATORIOS RECALCINE S.A._x000a_procedencia: CHILE"/>
    <n v="1450"/>
    <n v="60000"/>
    <n v="120000"/>
    <n v="72000"/>
    <n v="48000"/>
    <n v="87000000"/>
    <n v="174000000"/>
    <n v="104400000"/>
    <n v="69600000"/>
  </r>
  <r>
    <x v="5"/>
    <x v="10"/>
    <s v="51141507-003"/>
    <s v="Fenitoina comprimido"/>
    <s v="unidad de medida: Unidad_x000a_presentación: UNIDAD"/>
    <s v="CLERIN LR_x000a_"/>
    <s v=" NACIONAL"/>
    <s v="marca: CLERIN LR_x000a_fabricante: VICENTE SCAVONE &amp; CIA SAE_x000a_procedencia: NACIONAL"/>
    <n v="760"/>
    <n v="828000"/>
    <n v="1656000"/>
    <n v="993600"/>
    <n v="662400"/>
    <n v="629280000"/>
    <n v="1258560000"/>
    <n v="755136000"/>
    <n v="503424000"/>
  </r>
  <r>
    <x v="11"/>
    <x v="10"/>
    <s v="51141507-003"/>
    <s v="Fenitoina comprimido"/>
    <s v="unidad de medida: Unidad_x000a_presentación: UNIDAD"/>
    <s v="FENITOINA 100 MG. HEISECKE _x000a_"/>
    <s v=" PARAGUAY "/>
    <s v="marca: FENITOINA 100 MG. HEISECKE _x000a_fabricante: FUSQUIM S.A._x000a_procedencia: PARAGUAY "/>
    <n v="760"/>
    <n v="496800"/>
    <n v="993600"/>
    <n v="596160"/>
    <n v="397440"/>
    <n v="377568000"/>
    <n v="755136000"/>
    <n v="453081600"/>
    <n v="302054400"/>
  </r>
  <r>
    <x v="4"/>
    <x v="10"/>
    <s v="51141507-003"/>
    <s v="Fenitoina comprimido"/>
    <s v="unidad de medida: Unidad_x000a_presentación: UNIDAD"/>
    <s v="FULCIN 100_x000a_"/>
    <s v=" NACIONAL"/>
    <s v="marca: FULCIN 100_x000a_fabricante: QUIMFA S.A._x000a_procedencia: NACIONAL"/>
    <n v="760"/>
    <n v="331200"/>
    <n v="662400"/>
    <n v="397440"/>
    <n v="264960"/>
    <n v="251712000"/>
    <n v="503424000"/>
    <n v="302054400"/>
    <n v="201369600"/>
  </r>
  <r>
    <x v="12"/>
    <x v="11"/>
    <s v="51141618-001"/>
    <s v="Fluoxetina comprimido"/>
    <s v="unidad de medida: Unidad_x000a_presentación: UNIDAD"/>
    <s v="XISTIN _x000a_"/>
    <s v=" PARAGUAY "/>
    <s v="marca: XISTIN _x000a_fabricante: INDUFAR CISA_x000a_procedencia: PARAGUAY "/>
    <n v="920"/>
    <n v="1698600"/>
    <n v="3397200"/>
    <n v="2038320"/>
    <n v="1358880"/>
    <n v="1562712000"/>
    <n v="3125424000"/>
    <n v="1875254400"/>
    <n v="1250169600"/>
  </r>
  <r>
    <x v="17"/>
    <x v="11"/>
    <s v="51141618-001"/>
    <s v="Fluoxetina comprimido"/>
    <s v="unidad de medida: Unidad_x000a_presentación: UNIDAD"/>
    <s v="FLUOXETINA 20 MG. PROMEPAR_x000a_"/>
    <s v=" PARAGUAY "/>
    <s v="marca: FLUOXETINA 20 MG. PROMEPAR_x000a_fabricante: BAX PHARMA S.A. PARA PROMEPAR S.A._x000a_procedencia: PARAGUAY "/>
    <n v="920"/>
    <n v="1019160"/>
    <n v="2038320"/>
    <n v="1222992"/>
    <n v="815328"/>
    <n v="937627200"/>
    <n v="1875254400"/>
    <n v="1125152640"/>
    <n v="750101760"/>
  </r>
  <r>
    <x v="18"/>
    <x v="11"/>
    <s v="51141618-001"/>
    <s v="Fluoxetina comprimido"/>
    <s v="unidad de medida: Unidad_x000a_presentación: UNIDAD"/>
    <s v="CONEXINE_x000a_"/>
    <s v=" PARAGUAY"/>
    <s v="marca: CONEXINE_x000a_fabricante: FARMACEUTICA PARAGUAYA S.A._x000a_procedencia: PARAGUAY"/>
    <n v="920"/>
    <n v="679440"/>
    <n v="1358880"/>
    <n v="815328"/>
    <n v="543552"/>
    <n v="625084800"/>
    <n v="1250169600"/>
    <n v="750101760"/>
    <n v="500067840"/>
  </r>
  <r>
    <x v="19"/>
    <x v="12"/>
    <m/>
    <m/>
    <m/>
    <m/>
    <m/>
    <m/>
    <m/>
    <m/>
    <m/>
    <m/>
    <n v="0"/>
    <m/>
    <m/>
    <m/>
    <n v="0"/>
  </r>
  <r>
    <x v="0"/>
    <x v="13"/>
    <s v="51141702-002"/>
    <s v="Haloperidol"/>
    <s v="unidad de medida: Unidad_x000a_presentación: UNIDAD"/>
    <s v="ANACTIVAN_x000a_"/>
    <s v=" PARAGUAY "/>
    <s v="marca: ANACTIVAN_x000a_fabricante: SCAVONE HERMANOS S.A. - LABORATORIOS CATEDRAL DE SCAVONE HNOS S.A. - ACCESO NORTE_x000a_procedencia: PARAGUAY "/>
    <n v="740"/>
    <n v="317520"/>
    <n v="635040"/>
    <n v="381024"/>
    <n v="254016"/>
    <n v="234964800"/>
    <n v="469929600"/>
    <n v="281957760"/>
    <n v="187971840"/>
  </r>
  <r>
    <x v="20"/>
    <x v="13"/>
    <s v="51141702-002"/>
    <s v="Haloperidol"/>
    <s v="unidad de medida: Unidad_x000a_presentación: UNIDAD"/>
    <s v="SUTRANX 5 _x000a_"/>
    <s v=" NACIONAL"/>
    <s v="marca: SUTRANX 5 _x000a_fabricante: CORPEXIM S.A._x000a_procedencia: NACIONAL"/>
    <n v="740"/>
    <n v="211680"/>
    <n v="423360"/>
    <n v="254016"/>
    <n v="169344"/>
    <n v="156643200"/>
    <n v="313286400"/>
    <n v="187971840"/>
    <n v="125314560"/>
  </r>
  <r>
    <x v="6"/>
    <x v="14"/>
    <s v="51141903-9999"/>
    <s v="Carbonato de Litio Comprimido"/>
    <s v="unidad de medida: Unidad_x000a_presentación: UNIDAD"/>
    <s v="CARLIT 450 LP _x000a_"/>
    <s v=" NACIONAL "/>
    <s v="marca: CARLIT 450 LP _x000a_fabricante: DALLAS S.A. _x000a_procedencia: NACIONAL "/>
    <n v="1750"/>
    <n v="333600"/>
    <n v="667200"/>
    <n v="400320"/>
    <n v="266880"/>
    <n v="583800000"/>
    <n v="1167600000"/>
    <n v="700560000"/>
    <n v="467040000"/>
  </r>
  <r>
    <x v="21"/>
    <x v="15"/>
    <s v="51141605-001"/>
    <s v="Paroxetina"/>
    <s v="unidad de medida: Unidad_x000a_presentación: UNIDAD"/>
    <s v="DEPAROX_x000a_"/>
    <s v=" NACIONAL "/>
    <s v="marca: DEPAROX_x000a_fabricante: LABORATORIO GALENO S.A._x000a_procedencia: NACIONAL "/>
    <n v="1525"/>
    <n v="1068000"/>
    <n v="2136000"/>
    <n v="1281600"/>
    <n v="854400"/>
    <n v="1628700000"/>
    <n v="3257400000"/>
    <n v="1954440000"/>
    <n v="1302960000"/>
  </r>
  <r>
    <x v="6"/>
    <x v="15"/>
    <s v="51141605-001"/>
    <s v="Paroxetina"/>
    <s v="unidad de medida: Unidad_x000a_presentación: UNIDAD"/>
    <s v="PARNOX 20 _x000a_"/>
    <s v=" NACIONAL "/>
    <s v="marca: PARNOX 20 _x000a_fabricante: DALLAS S.A. _x000a_procedencia: NACIONAL "/>
    <n v="1525"/>
    <n v="640800"/>
    <n v="1281600"/>
    <n v="768960"/>
    <n v="512640"/>
    <n v="977220000"/>
    <n v="1954440000"/>
    <n v="1172664000"/>
    <n v="781776000"/>
  </r>
  <r>
    <x v="16"/>
    <x v="15"/>
    <s v="51141605-001"/>
    <s v="Paroxetina"/>
    <s v="unidad de medida: Unidad_x000a_presentación: UNIDAD"/>
    <s v="PAROXETINA 20 mg_x000a_"/>
    <s v=" BRASIL"/>
    <s v="marca: PAROXETINA 20 mg_x000a_fabricante: EUROFARMA LABORATORIOS S.A._x000a_procedencia: BRASIL"/>
    <n v="1525"/>
    <n v="427200"/>
    <n v="854400"/>
    <n v="512640"/>
    <n v="341760"/>
    <n v="651480000"/>
    <n v="1302960000"/>
    <n v="781776000"/>
    <n v="521184000"/>
  </r>
  <r>
    <x v="4"/>
    <x v="16"/>
    <s v="51141722-002"/>
    <s v="Quetiapina comprimido"/>
    <s v="unidad de medida: Unidad_x000a_presentación: UNIDAD"/>
    <s v="CAUTIVAL 100_x000a_"/>
    <s v=" NACIONAL"/>
    <s v="marca: CAUTIVAL 100_x000a_fabricante: QUIMFA S.A._x000a_procedencia: NACIONAL"/>
    <n v="4800"/>
    <n v="1116000"/>
    <n v="2232000"/>
    <n v="1339200"/>
    <n v="892800"/>
    <n v="5356800000"/>
    <n v="10713600000"/>
    <n v="6428160000"/>
    <n v="4285440000"/>
  </r>
  <r>
    <x v="0"/>
    <x v="16"/>
    <s v="51141722-002"/>
    <s v="Quetiapina comprimido"/>
    <s v="unidad de medida: Unidad_x000a_presentación: UNIDAD"/>
    <s v="QUETIAPIN 100_x000a_"/>
    <s v=" PARAGUAY "/>
    <s v="marca: QUETIAPIN 100_x000a_fabricante: SCAVONE HERMANOS S.A. - LABORATORIOS CATEDRAL DE SCAVONE HNOS S.A. - ACCESO NORTE_x000a_procedencia: PARAGUAY "/>
    <n v="4800"/>
    <n v="669600"/>
    <n v="1339200"/>
    <n v="803520"/>
    <n v="535680"/>
    <n v="3214080000"/>
    <n v="6428160000"/>
    <n v="3856896000"/>
    <n v="2571264000"/>
  </r>
  <r>
    <x v="8"/>
    <x v="16"/>
    <s v="51141722-002"/>
    <s v="Quetiapina comprimido"/>
    <s v="unidad de medida: Unidad_x000a_presentación: UNIDAD"/>
    <s v="ASICOT 100 MG_x000a_"/>
    <s v=" CHILE"/>
    <s v="marca: ASICOT 100 MG_x000a_fabricante: LABORATORIOS CHILE S.A._x000a_procedencia: CHILE"/>
    <n v="4800"/>
    <n v="446400"/>
    <n v="892800"/>
    <n v="535680"/>
    <n v="357120"/>
    <n v="2142720000"/>
    <n v="4285440000"/>
    <n v="2571264000"/>
    <n v="1714176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x v="0"/>
    <x v="0"/>
    <s v="51141919-001"/>
    <s v="Alprazolam comprimido"/>
    <s v="unidad de medida: Unidad_x000a_presentación: UNIDAD"/>
    <s v="ALZOLAM 1_x000a_"/>
    <s v=" PARAGUAY "/>
    <s v="marca: ALZOLAM 1_x000a_fabricante: SCAVONE HERMANOS S.A. - SCAVONE HNOS S.A._x000a_procedencia: PARAGUAY "/>
    <n v="680"/>
    <n v="1800000"/>
    <n v="3600000"/>
    <n v="2160000"/>
    <n v="1440000"/>
    <n v="1224000000"/>
    <n v="2448000000"/>
    <n v="1468800000"/>
  </r>
  <r>
    <x v="1"/>
    <x v="0"/>
    <s v="51141919-001"/>
    <s v="Alprazolam comprimido"/>
    <s v="unidad de medida: Unidad_x000a_presentación: UNIDAD"/>
    <s v="MODEREX 1mg. _x000a_"/>
    <s v=" PARAGUAY "/>
    <s v="marca: MODEREX 1mg. _x000a_fabricante: GRAMON PARAGUAY S.A.C.I.F.I.A. _x000a_procedencia: PARAGUAY "/>
    <n v="680"/>
    <n v="1080000"/>
    <n v="2160000"/>
    <n v="1296000"/>
    <n v="864000"/>
    <n v="734400000"/>
    <n v="1468800000"/>
    <n v="881280000"/>
  </r>
  <r>
    <x v="2"/>
    <x v="0"/>
    <s v="51141919-001"/>
    <s v="Alprazolam comprimido"/>
    <s v="unidad de medida: Unidad_x000a_presentación: UNIDAD"/>
    <s v="TRANQUINAL 1_x000a_"/>
    <s v=" ARGENTINA _x000a_ "/>
    <s v="marca: TRANQUINAL 1_x000a_fabricante: LABORATORIOS BAGO S.A_x000a_procedencia: ARGENTINA _x000a_ "/>
    <n v="680"/>
    <n v="720000"/>
    <n v="1440000"/>
    <n v="864000"/>
    <n v="576000"/>
    <n v="489600000"/>
    <n v="979200000"/>
    <n v="587520000"/>
  </r>
  <r>
    <x v="3"/>
    <x v="1"/>
    <s v="51141601-001"/>
    <s v="Amitriptilina Clorhidrato comprimido"/>
    <s v="unidad de medida: Unidad_x000a_presentación: UNIDAD"/>
    <s v="NEUROTOL FORTE"/>
    <s v=" PARAGUAY "/>
    <s v="marca: NEUROTOL FORTEfabricante: LAB. DE PRODUCTOS ETICOS CEISA_x000a_procedencia: PARAGUAY "/>
    <n v="495"/>
    <n v="1044720"/>
    <n v="2089440"/>
    <n v="1253664"/>
    <n v="835776"/>
    <n v="517136400"/>
    <n v="1034272800"/>
    <n v="620563680"/>
  </r>
  <r>
    <x v="4"/>
    <x v="1"/>
    <s v="51141601-001"/>
    <s v="Amitriptilina Clorhidrato comprimido"/>
    <s v="unidad de medida: Unidad_x000a_presentación: UNIDAD"/>
    <s v="AMITRIPTILINA 25 MG QUIMFA_x000a_"/>
    <s v=" NACIONAL"/>
    <s v="marca: AMITRIPTILINA 25 MG QUIMFA_x000a_fabricante: QUIMFA S.A._x000a_procedencia: NACIONAL"/>
    <n v="495"/>
    <n v="696480"/>
    <n v="1392960"/>
    <n v="835776"/>
    <n v="557184"/>
    <n v="344757600"/>
    <n v="689515200"/>
    <n v="413709120"/>
  </r>
  <r>
    <x v="5"/>
    <x v="2"/>
    <s v="51141531-002"/>
    <s v="Acido valproico jarabe"/>
    <s v="unidad de medida: Unidad_x000a_presentación: FRASCO"/>
    <s v="DIVALP_x000a_"/>
    <s v=" NACIONAL"/>
    <s v="marca: DIVALP_x000a_fabricante: VICENTE SCAVONE &amp; CIA SAE-LAB. LASCA_x000a_procedencia: NACIONAL"/>
    <n v="40885"/>
    <n v="57000"/>
    <n v="114000"/>
    <n v="68400"/>
    <n v="45600"/>
    <n v="2330445000"/>
    <n v="4660890000"/>
    <n v="2796534000"/>
  </r>
  <r>
    <x v="3"/>
    <x v="2"/>
    <s v="51141531-002"/>
    <s v="Acido valproico jarabe"/>
    <s v="unidad de medida: Unidad_x000a_presentación: FRASCO"/>
    <s v="CRONOVAL _x000a_"/>
    <s v=" PARAGUAY"/>
    <s v="marca: CRONOVAL _x000a_fabricante: LAB. DE PRODUCTOS ETICOS CEISA _x000a_procedencia: PARAGUAY"/>
    <n v="40885"/>
    <n v="34200"/>
    <n v="68400"/>
    <n v="41040"/>
    <n v="27360"/>
    <n v="1398267000"/>
    <n v="2796534000"/>
    <n v="1677920400"/>
  </r>
  <r>
    <x v="6"/>
    <x v="2"/>
    <s v="51141531-002"/>
    <s v="Acido valproico jarabe"/>
    <s v="unidad de medida: Unidad_x000a_presentación: FRASCO"/>
    <s v="CONVULSEDAN_x000a_"/>
    <s v=" NACIONAL "/>
    <s v="marca: CONVULSEDAN_x000a_fabricante: DALLAS S.A. _x000a_procedencia: NACIONAL "/>
    <n v="40885"/>
    <n v="22800"/>
    <n v="45600"/>
    <n v="27360"/>
    <n v="18240"/>
    <n v="932178000"/>
    <n v="1864356000"/>
    <n v="1118613600"/>
  </r>
  <r>
    <x v="3"/>
    <x v="3"/>
    <s v="51141531-001"/>
    <s v="Acido valproico comprimido"/>
    <s v="unidad de medida: Unidad_x000a_presentación: UNIDAD"/>
    <s v="CRONOVAL ER 500_x000a_"/>
    <s v=" PARAGUAY"/>
    <s v="marca: CRONOVAL ER 500_x000a_fabricante: LAB. DE PRODUCTOS ETICOS CEISA _x000a_procedencia: PARAGUAY"/>
    <n v="1960"/>
    <n v="1920000"/>
    <n v="3840000"/>
    <n v="2304000"/>
    <n v="1536000"/>
    <n v="3763200000"/>
    <n v="7526400000"/>
    <n v="4515840000"/>
  </r>
  <r>
    <x v="4"/>
    <x v="3"/>
    <s v="51141531-001"/>
    <s v="Acido valproico comprimido"/>
    <s v="unidad de medida: Unidad_x000a_presentación: UNIDAD"/>
    <s v="DIPLONAT _x000a_"/>
    <s v=" NACIONAL"/>
    <s v="marca: DIPLONAT _x000a_fabricante: QUIMFA S.A._x000a_procedencia: NACIONAL"/>
    <n v="1960"/>
    <n v="1152000"/>
    <n v="2304000"/>
    <n v="1382400"/>
    <n v="921600"/>
    <n v="2257920000"/>
    <n v="4515840000"/>
    <n v="2709504000"/>
  </r>
  <r>
    <x v="7"/>
    <x v="3"/>
    <s v="51141531-001"/>
    <s v="Acido valproico comprimido"/>
    <s v="unidad de medida: Unidad_x000a_presentación: UNIDAD"/>
    <s v="ACIDO VALPROICO 500 MG. PSF_x000a_"/>
    <s v=" INDIA "/>
    <s v="marca: ACIDO VALPROICO 500 MG. PSF_x000a_fabricante: TITAN LABORATORIES PVT. LTD_x000a_procedencia: INDIA "/>
    <n v="1960"/>
    <n v="768000"/>
    <n v="1536000"/>
    <n v="921600"/>
    <n v="614400"/>
    <n v="1505280000"/>
    <n v="3010560000"/>
    <n v="1806336000"/>
  </r>
  <r>
    <x v="0"/>
    <x v="4"/>
    <s v="51141729-9999"/>
    <s v="Aripiprazol Comprimido"/>
    <s v="unidad de medida: Unidad_x000a_presentación: UNIDAD"/>
    <s v="BISMOTIAZOL 10_x000a_"/>
    <s v=" PARAGUAY "/>
    <s v="marca: BISMOTIAZOL 10_x000a_fabricante: SCAVONE HERMANOS S.A.-LABORATORIOS CATEDRAL DE SCAVONE HNOS S.A. - ACCESO NORTE_x000a_procedencia: PARAGUAY "/>
    <n v="2600"/>
    <n v="150000"/>
    <n v="300000"/>
    <n v="180000"/>
    <n v="120000"/>
    <n v="390000000"/>
    <n v="780000000"/>
    <n v="468000000"/>
  </r>
  <r>
    <x v="4"/>
    <x v="4"/>
    <s v="51141729-9999"/>
    <s v="Aripiprazol Comprimido"/>
    <s v="unidad de medida: Unidad_x000a_presentación: UNIDAD"/>
    <s v="SICOPAX 10_x000a_"/>
    <s v=" NACIONAL"/>
    <s v="marca: SICOPAX 10_x000a_fabricante: QUIMFA S.A._x000a_procedencia: NACIONAL"/>
    <n v="2600"/>
    <n v="90000"/>
    <n v="180000"/>
    <n v="108000"/>
    <n v="72000"/>
    <n v="234000000"/>
    <n v="468000000"/>
    <n v="280800000"/>
  </r>
  <r>
    <x v="8"/>
    <x v="4"/>
    <s v="51141729-9999"/>
    <s v="Aripiprazol Comprimido"/>
    <s v="unidad de medida: Unidad_x000a_presentación: UNIDAD"/>
    <s v="AZYMOL 10 MG _x000a_"/>
    <s v=" CHILE"/>
    <s v="marca: AZYMOL 10 MG _x000a_fabricante: LABORATORIOS RECALCINE S.A._x000a_procedencia: CHILE"/>
    <n v="2600"/>
    <n v="60000"/>
    <n v="120000"/>
    <n v="72000"/>
    <n v="48000"/>
    <n v="156000000"/>
    <n v="312000000"/>
    <n v="187200000"/>
  </r>
  <r>
    <x v="6"/>
    <x v="5"/>
    <s v="51141631-001"/>
    <s v="Bupropion Tableta"/>
    <s v="unidad de medida: Unidad_x000a_presentación: UNIDAD"/>
    <s v="BUPRION SR 150 _x000a_"/>
    <s v=" NACIONAL "/>
    <s v="marca: BUPRION SR 150 _x000a_fabricante: DALLAS S.A. _x000a_procedencia: NACIONAL "/>
    <n v="3250"/>
    <n v="57600"/>
    <n v="115200"/>
    <n v="69120"/>
    <n v="46080"/>
    <n v="187200000"/>
    <n v="374400000"/>
    <n v="224640000"/>
  </r>
  <r>
    <x v="4"/>
    <x v="5"/>
    <s v="51141631-001"/>
    <s v="Bupropion Tableta"/>
    <s v="unidad de medida: Unidad_x000a_presentación: UNIDAD"/>
    <s v="BUTRIN 150_x000a_"/>
    <s v=" NACIONAL"/>
    <s v="marca: BUTRIN 150_x000a_fabricante: QUIMFA S.A._x000a_procedencia: NACIONAL"/>
    <n v="3250"/>
    <n v="38400"/>
    <n v="76800"/>
    <n v="46080"/>
    <n v="30720"/>
    <n v="124800000"/>
    <n v="249600000"/>
    <n v="149760000"/>
  </r>
  <r>
    <x v="3"/>
    <x v="6"/>
    <s v="51141513-001"/>
    <s v="Carbamazepina comprimido"/>
    <s v="unidad de medida: Unidad_x000a_presentación: UNIDAD"/>
    <s v="NEOCARB 200_x000a_"/>
    <s v=" PARAGUAY"/>
    <s v="marca: NEOCARB 200_x000a_fabricante: LAB. DE PRODUCTOS ETICOS CEISA_x000a_procedencia: PARAGUAY"/>
    <n v="855"/>
    <n v="1764000"/>
    <n v="3528000"/>
    <n v="2116800"/>
    <n v="1411200"/>
    <n v="1508220000"/>
    <n v="3016440000"/>
    <n v="1809864000"/>
  </r>
  <r>
    <x v="9"/>
    <x v="6"/>
    <s v="51141513-001"/>
    <s v="Carbamazepina comprimido"/>
    <s v="unidad de medida: Unidad_x000a_presentación: UNIDAD"/>
    <s v="AGITAL 200_x000a_"/>
    <s v=" NACIONAL"/>
    <s v="marca: AGITAL 200_x000a_fabricante: GUAYAKI S.A._x000a_procedencia: NACIONAL"/>
    <n v="855"/>
    <n v="1058400"/>
    <n v="2116800"/>
    <n v="1270080"/>
    <n v="846720"/>
    <n v="904932000"/>
    <n v="1809864000"/>
    <n v="1085918400"/>
  </r>
  <r>
    <x v="10"/>
    <x v="6"/>
    <s v="51141513-001"/>
    <s v="Carbamazepina comprimido"/>
    <s v="unidad de medida: Unidad_x000a_presentación: UNIDAD"/>
    <s v="CARBAMAZEPIMA 200 mg. MINTLAB_x000a_"/>
    <s v=" CHILE"/>
    <s v="marca: CARBAMAZEPIMA 200 mg. MINTLAB_x000a_fabricante: Lab. MINTLAB Co. S.A._x000a_procedencia: CHILE"/>
    <n v="855"/>
    <n v="705600"/>
    <n v="1411200"/>
    <n v="846720"/>
    <n v="564480"/>
    <n v="603288000"/>
    <n v="1206576000"/>
    <n v="723945600"/>
  </r>
  <r>
    <x v="11"/>
    <x v="7"/>
    <s v="51141502-001"/>
    <s v="Clonazepam comprimido"/>
    <s v="unidad de medida: Unidad_x000a_presentación: UNIDAD"/>
    <s v="CLONAZEPAM 2 MG HEISECKE _x000a_"/>
    <s v=" PARAGUAY "/>
    <s v="marca: CLONAZEPAM 2 MG HEISECKE _x000a_fabricante: FUSQUIM S.A._x000a_procedencia: PARAGUAY "/>
    <n v="345"/>
    <n v="1710000"/>
    <n v="3420000"/>
    <n v="2052000"/>
    <n v="1368000"/>
    <n v="589950000"/>
    <n v="1179900000"/>
    <n v="707940000"/>
  </r>
  <r>
    <x v="12"/>
    <x v="7"/>
    <s v="51141502-001"/>
    <s v="Clonazepam comprimido"/>
    <s v="unidad de medida: Unidad_x000a_presentación: UNIDAD"/>
    <s v="SULIVAN 2MG _x000a_"/>
    <s v=" PARAGUAY "/>
    <s v="marca: SULIVAN 2MG _x000a_fabricante: INDUFAR CISA_x000a_procedencia: PARAGUAY "/>
    <n v="345"/>
    <n v="1026000"/>
    <n v="2052000"/>
    <n v="1231200"/>
    <n v="820800"/>
    <n v="353970000"/>
    <n v="707940000"/>
    <n v="424764000"/>
  </r>
  <r>
    <x v="13"/>
    <x v="7"/>
    <s v="51141502-001"/>
    <s v="Clonazepam comprimido"/>
    <s v="unidad de medida: Unidad_x000a_presentación: UNIDAD"/>
    <s v="CLOPAN_x000a_"/>
    <s v=" NACIONAL"/>
    <s v="marca: CLOPAN_x000a_fabricante: DUTRIEC S.A._x000a_procedencia: NACIONAL"/>
    <n v="345"/>
    <n v="684000"/>
    <n v="1368000"/>
    <n v="820800"/>
    <n v="547200"/>
    <n v="235980000"/>
    <n v="471960000"/>
    <n v="283176000"/>
  </r>
  <r>
    <x v="14"/>
    <x v="8"/>
    <s v="51141920-001"/>
    <s v="Diazepam Inyectable"/>
    <s v="unidad de medida: Unidad_x000a_presentación: AMPOLLA"/>
    <s v="DIAZEPAM 10 mg/2mL. BIOSANO_x000a_"/>
    <s v=" CHILE"/>
    <s v="marca: DIAZEPAM 10 mg/2mL. BIOSANO_x000a_fabricante: LABORATORIO BIOSANO S.A._x000a_procedencia: CHILE"/>
    <n v="6100"/>
    <n v="54000"/>
    <n v="108000"/>
    <n v="64800"/>
    <n v="43200"/>
    <n v="329400000"/>
    <n v="658800000"/>
    <n v="395280000"/>
  </r>
  <r>
    <x v="15"/>
    <x v="9"/>
    <s v="51141633-9999"/>
    <s v="Escitalopram Comprimido"/>
    <s v="unidad de medida: Unidad_x000a_presentación: UNIDAD"/>
    <s v="FOLCRES 10_x000a_"/>
    <s v=" PARAGUAY"/>
    <s v="marca: FOLCRES 10_x000a_fabricante: BAX PHARMA S.A. PARA PHARMANEST S.A._x000a_procedencia: PARAGUAY"/>
    <n v="1450"/>
    <n v="150000"/>
    <n v="300000"/>
    <n v="180000"/>
    <n v="120000"/>
    <n v="217500000"/>
    <n v="435000000"/>
    <n v="261000000"/>
  </r>
  <r>
    <x v="16"/>
    <x v="9"/>
    <s v="51141633-9999"/>
    <s v="Escitalopram Comprimido"/>
    <s v="unidad de medida: Unidad_x000a_presentación: UNIDAD"/>
    <s v="ESC 10_x000a_"/>
    <s v=" BRASIL y/o URUGUAY "/>
    <s v="marca: ESC 10_x000a_fabricante: EUROFARMA LABORATORIOS S.A _x000a_procedencia: BRASIL y/o URUGUAY "/>
    <n v="1450"/>
    <n v="90000"/>
    <n v="180000"/>
    <n v="108000"/>
    <n v="72000"/>
    <n v="130500000"/>
    <n v="261000000"/>
    <n v="156600000"/>
  </r>
  <r>
    <x v="8"/>
    <x v="9"/>
    <s v="51141633-9999"/>
    <s v="Escitalopram Comprimido"/>
    <s v="unidad de medida: Unidad_x000a_presentación: UNIDAD"/>
    <s v="ESTIMEX 10 MG _x000a_"/>
    <s v=" CHILE"/>
    <s v="marca: ESTIMEX 10 MG _x000a_fabricante: LABORATORIOS RECALCINE S.A._x000a_procedencia: CHILE"/>
    <n v="1450"/>
    <n v="60000"/>
    <n v="120000"/>
    <n v="72000"/>
    <n v="48000"/>
    <n v="87000000"/>
    <n v="174000000"/>
    <n v="104400000"/>
  </r>
  <r>
    <x v="5"/>
    <x v="10"/>
    <s v="51141507-003"/>
    <s v="Fenitoina comprimido"/>
    <s v="unidad de medida: Unidad_x000a_presentación: UNIDAD"/>
    <s v="CLERIN LR_x000a_"/>
    <s v=" NACIONAL"/>
    <s v="marca: CLERIN LR_x000a_fabricante: VICENTE SCAVONE &amp; CIA SAE_x000a_procedencia: NACIONAL"/>
    <n v="760"/>
    <n v="828000"/>
    <n v="1656000"/>
    <n v="993600"/>
    <n v="662400"/>
    <n v="629280000"/>
    <n v="1258560000"/>
    <n v="755136000"/>
  </r>
  <r>
    <x v="11"/>
    <x v="10"/>
    <s v="51141507-003"/>
    <s v="Fenitoina comprimido"/>
    <s v="unidad de medida: Unidad_x000a_presentación: UNIDAD"/>
    <s v="FENITOINA 100 MG. HEISECKE _x000a_"/>
    <s v=" PARAGUAY "/>
    <s v="marca: FENITOINA 100 MG. HEISECKE _x000a_fabricante: FUSQUIM S.A._x000a_procedencia: PARAGUAY "/>
    <n v="760"/>
    <n v="496800"/>
    <n v="993600"/>
    <n v="596160"/>
    <n v="397440"/>
    <n v="377568000"/>
    <n v="755136000"/>
    <n v="453081600"/>
  </r>
  <r>
    <x v="4"/>
    <x v="10"/>
    <s v="51141507-003"/>
    <s v="Fenitoina comprimido"/>
    <s v="unidad de medida: Unidad_x000a_presentación: UNIDAD"/>
    <s v="FULCIN 100_x000a_"/>
    <s v=" NACIONAL"/>
    <s v="marca: FULCIN 100_x000a_fabricante: QUIMFA S.A._x000a_procedencia: NACIONAL"/>
    <n v="760"/>
    <n v="331200"/>
    <n v="662400"/>
    <n v="397440"/>
    <n v="264960"/>
    <n v="251712000"/>
    <n v="503424000"/>
    <n v="302054400"/>
  </r>
  <r>
    <x v="12"/>
    <x v="11"/>
    <s v="51141618-001"/>
    <s v="Fluoxetina comprimido"/>
    <s v="unidad de medida: Unidad_x000a_presentación: UNIDAD"/>
    <s v="XISTIN _x000a_"/>
    <s v=" PARAGUAY "/>
    <s v="marca: XISTIN _x000a_fabricante: INDUFAR CISA_x000a_procedencia: PARAGUAY "/>
    <n v="920"/>
    <n v="1698600"/>
    <n v="3397200"/>
    <n v="2038320"/>
    <n v="1358880"/>
    <n v="1562712000"/>
    <n v="3125424000"/>
    <n v="1875254400"/>
  </r>
  <r>
    <x v="17"/>
    <x v="11"/>
    <s v="51141618-001"/>
    <s v="Fluoxetina comprimido"/>
    <s v="unidad de medida: Unidad_x000a_presentación: UNIDAD"/>
    <s v="FLUOXETINA 20 MG. PROMEPAR_x000a_"/>
    <s v=" PARAGUAY "/>
    <s v="marca: FLUOXETINA 20 MG. PROMEPAR_x000a_fabricante: BAX PHARMA S.A. PARA PROMEPAR S.A._x000a_procedencia: PARAGUAY "/>
    <n v="920"/>
    <n v="1019160"/>
    <n v="2038320"/>
    <n v="1222992"/>
    <n v="815328"/>
    <n v="937627200"/>
    <n v="1875254400"/>
    <n v="1125152640"/>
  </r>
  <r>
    <x v="18"/>
    <x v="11"/>
    <s v="51141618-001"/>
    <s v="Fluoxetina comprimido"/>
    <s v="unidad de medida: Unidad_x000a_presentación: UNIDAD"/>
    <s v="CONEXINE_x000a_"/>
    <s v=" PARAGUAY"/>
    <s v="marca: CONEXINE_x000a_fabricante: FARMACEUTICA PARAGUAYA S.A._x000a_procedencia: PARAGUAY"/>
    <n v="920"/>
    <n v="679440"/>
    <n v="1358880"/>
    <n v="815328"/>
    <n v="543552"/>
    <n v="625084800"/>
    <n v="1250169600"/>
    <n v="750101760"/>
  </r>
  <r>
    <x v="19"/>
    <x v="12"/>
    <m/>
    <m/>
    <m/>
    <m/>
    <m/>
    <m/>
    <m/>
    <m/>
    <m/>
    <m/>
    <n v="0"/>
    <m/>
    <m/>
    <m/>
  </r>
  <r>
    <x v="0"/>
    <x v="13"/>
    <s v="51141702-002"/>
    <s v="Haloperidol"/>
    <s v="unidad de medida: Unidad_x000a_presentación: UNIDAD"/>
    <s v="ANACTIVAN_x000a_"/>
    <s v=" PARAGUAY "/>
    <s v="marca: ANACTIVAN_x000a_fabricante: SCAVONE HERMANOS S.A. - LABORATORIOS CATEDRAL DE SCAVONE HNOS S.A. - ACCESO NORTE_x000a_procedencia: PARAGUAY "/>
    <n v="740"/>
    <n v="317520"/>
    <n v="635040"/>
    <n v="381024"/>
    <n v="254016"/>
    <n v="234964800"/>
    <n v="469929600"/>
    <n v="281957760"/>
  </r>
  <r>
    <x v="20"/>
    <x v="13"/>
    <s v="51141702-002"/>
    <s v="Haloperidol"/>
    <s v="unidad de medida: Unidad_x000a_presentación: UNIDAD"/>
    <s v="SUTRANX 5 _x000a_"/>
    <s v=" NACIONAL"/>
    <s v="marca: SUTRANX 5 _x000a_fabricante: CORPEXIM S.A._x000a_procedencia: NACIONAL"/>
    <n v="740"/>
    <n v="211680"/>
    <n v="423360"/>
    <n v="254016"/>
    <n v="169344"/>
    <n v="156643200"/>
    <n v="313286400"/>
    <n v="187971840"/>
  </r>
  <r>
    <x v="6"/>
    <x v="14"/>
    <s v="51141903-9999"/>
    <s v="Carbonato de Litio Comprimido"/>
    <s v="unidad de medida: Unidad_x000a_presentación: UNIDAD"/>
    <s v="CARLIT 450 LP _x000a_"/>
    <s v=" NACIONAL "/>
    <s v="marca: CARLIT 450 LP _x000a_fabricante: DALLAS S.A. _x000a_procedencia: NACIONAL "/>
    <n v="1750"/>
    <n v="333600"/>
    <n v="667200"/>
    <n v="400320"/>
    <n v="266880"/>
    <n v="583800000"/>
    <n v="1167600000"/>
    <n v="700560000"/>
  </r>
  <r>
    <x v="21"/>
    <x v="15"/>
    <s v="51141605-001"/>
    <s v="Paroxetina"/>
    <s v="unidad de medida: Unidad_x000a_presentación: UNIDAD"/>
    <s v="DEPAROX_x000a_"/>
    <s v=" NACIONAL "/>
    <s v="marca: DEPAROX_x000a_fabricante: LABORATORIO GALENO S.A._x000a_procedencia: NACIONAL "/>
    <n v="1525"/>
    <n v="1068000"/>
    <n v="2136000"/>
    <n v="1281600"/>
    <n v="854400"/>
    <n v="1628700000"/>
    <n v="3257400000"/>
    <n v="1954440000"/>
  </r>
  <r>
    <x v="6"/>
    <x v="15"/>
    <s v="51141605-001"/>
    <s v="Paroxetina"/>
    <s v="unidad de medida: Unidad_x000a_presentación: UNIDAD"/>
    <s v="PARNOX 20 _x000a_"/>
    <s v=" NACIONAL "/>
    <s v="marca: PARNOX 20 _x000a_fabricante: DALLAS S.A. _x000a_procedencia: NACIONAL "/>
    <n v="1525"/>
    <n v="640800"/>
    <n v="1281600"/>
    <n v="768960"/>
    <n v="512640"/>
    <n v="977220000"/>
    <n v="1954440000"/>
    <n v="1172664000"/>
  </r>
  <r>
    <x v="16"/>
    <x v="15"/>
    <s v="51141605-001"/>
    <s v="Paroxetina"/>
    <s v="unidad de medida: Unidad_x000a_presentación: UNIDAD"/>
    <s v="PAROXETINA 20 mg_x000a_"/>
    <s v=" BRASIL"/>
    <s v="marca: PAROXETINA 20 mg_x000a_fabricante: EUROFARMA LABORATORIOS S.A._x000a_procedencia: BRASIL"/>
    <n v="1525"/>
    <n v="427200"/>
    <n v="854400"/>
    <n v="512640"/>
    <n v="341760"/>
    <n v="651480000"/>
    <n v="1302960000"/>
    <n v="781776000"/>
  </r>
  <r>
    <x v="4"/>
    <x v="16"/>
    <s v="51141722-002"/>
    <s v="Quetiapina comprimido"/>
    <s v="unidad de medida: Unidad_x000a_presentación: UNIDAD"/>
    <s v="CAUTIVAL 100_x000a_"/>
    <s v=" NACIONAL"/>
    <s v="marca: CAUTIVAL 100_x000a_fabricante: QUIMFA S.A._x000a_procedencia: NACIONAL"/>
    <n v="4800"/>
    <n v="1116000"/>
    <n v="2232000"/>
    <n v="1339200"/>
    <n v="892800"/>
    <n v="5356800000"/>
    <n v="10713600000"/>
    <n v="6428160000"/>
  </r>
  <r>
    <x v="0"/>
    <x v="16"/>
    <s v="51141722-002"/>
    <s v="Quetiapina comprimido"/>
    <s v="unidad de medida: Unidad_x000a_presentación: UNIDAD"/>
    <s v="QUETIAPIN 100_x000a_"/>
    <s v=" PARAGUAY "/>
    <s v="marca: QUETIAPIN 100_x000a_fabricante: SCAVONE HERMANOS S.A. - LABORATORIOS CATEDRAL DE SCAVONE HNOS S.A. - ACCESO NORTE_x000a_procedencia: PARAGUAY "/>
    <n v="4800"/>
    <n v="669600"/>
    <n v="1339200"/>
    <n v="803520"/>
    <n v="535680"/>
    <n v="3214080000"/>
    <n v="6428160000"/>
    <n v="3856896000"/>
  </r>
  <r>
    <x v="8"/>
    <x v="16"/>
    <s v="51141722-002"/>
    <s v="Quetiapina comprimido"/>
    <s v="unidad de medida: Unidad_x000a_presentación: UNIDAD"/>
    <s v="ASICOT 100 MG_x000a_"/>
    <s v=" CHILE"/>
    <s v="marca: ASICOT 100 MG_x000a_fabricante: LABORATORIOS CHILE S.A._x000a_procedencia: CHILE"/>
    <n v="4800"/>
    <n v="446400"/>
    <n v="892800"/>
    <n v="535680"/>
    <n v="357120"/>
    <n v="2142720000"/>
    <n v="4285440000"/>
    <n v="2571264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F9B0024-54F4-4F6C-8B8B-F3E36A1D81CA}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>
  <location ref="A3:G63" firstHeaderRow="0" firstDataRow="1" firstDataCol="1"/>
  <pivotFields count="16">
    <pivotField axis="axisRow" showAll="0">
      <items count="23">
        <item x="7"/>
        <item x="20"/>
        <item x="6"/>
        <item x="19"/>
        <item x="16"/>
        <item x="13"/>
        <item x="18"/>
        <item x="9"/>
        <item x="11"/>
        <item x="14"/>
        <item x="3"/>
        <item x="21"/>
        <item x="2"/>
        <item x="12"/>
        <item x="8"/>
        <item x="1"/>
        <item x="17"/>
        <item x="4"/>
        <item x="0"/>
        <item x="10"/>
        <item x="15"/>
        <item x="5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numFmtId="41" showAll="0"/>
    <pivotField dataField="1" showAll="0"/>
    <pivotField dataField="1" showAll="0"/>
    <pivotField dataField="1" showAll="0"/>
  </pivotFields>
  <rowFields count="2">
    <field x="1"/>
    <field x="0"/>
  </rowFields>
  <rowItems count="60">
    <i>
      <x/>
    </i>
    <i r="1">
      <x v="12"/>
    </i>
    <i r="1">
      <x v="15"/>
    </i>
    <i r="1">
      <x v="18"/>
    </i>
    <i>
      <x v="1"/>
    </i>
    <i r="1">
      <x v="10"/>
    </i>
    <i r="1">
      <x v="17"/>
    </i>
    <i>
      <x v="2"/>
    </i>
    <i r="1">
      <x v="2"/>
    </i>
    <i r="1">
      <x v="10"/>
    </i>
    <i r="1">
      <x v="21"/>
    </i>
    <i>
      <x v="3"/>
    </i>
    <i r="1">
      <x/>
    </i>
    <i r="1">
      <x v="10"/>
    </i>
    <i r="1">
      <x v="17"/>
    </i>
    <i>
      <x v="4"/>
    </i>
    <i r="1">
      <x v="14"/>
    </i>
    <i r="1">
      <x v="17"/>
    </i>
    <i r="1">
      <x v="18"/>
    </i>
    <i>
      <x v="5"/>
    </i>
    <i r="1">
      <x v="2"/>
    </i>
    <i r="1">
      <x v="17"/>
    </i>
    <i>
      <x v="6"/>
    </i>
    <i r="1">
      <x v="7"/>
    </i>
    <i r="1">
      <x v="10"/>
    </i>
    <i r="1">
      <x v="19"/>
    </i>
    <i>
      <x v="7"/>
    </i>
    <i r="1">
      <x v="5"/>
    </i>
    <i r="1">
      <x v="8"/>
    </i>
    <i r="1">
      <x v="13"/>
    </i>
    <i>
      <x v="8"/>
    </i>
    <i r="1">
      <x v="9"/>
    </i>
    <i>
      <x v="9"/>
    </i>
    <i r="1">
      <x v="4"/>
    </i>
    <i r="1">
      <x v="14"/>
    </i>
    <i r="1">
      <x v="20"/>
    </i>
    <i>
      <x v="10"/>
    </i>
    <i r="1">
      <x v="8"/>
    </i>
    <i r="1">
      <x v="17"/>
    </i>
    <i r="1">
      <x v="21"/>
    </i>
    <i>
      <x v="11"/>
    </i>
    <i r="1">
      <x v="6"/>
    </i>
    <i r="1">
      <x v="13"/>
    </i>
    <i r="1">
      <x v="16"/>
    </i>
    <i>
      <x v="12"/>
    </i>
    <i r="1">
      <x v="3"/>
    </i>
    <i>
      <x v="13"/>
    </i>
    <i r="1">
      <x v="1"/>
    </i>
    <i r="1">
      <x v="18"/>
    </i>
    <i>
      <x v="14"/>
    </i>
    <i r="1">
      <x v="2"/>
    </i>
    <i>
      <x v="15"/>
    </i>
    <i r="1">
      <x v="2"/>
    </i>
    <i r="1">
      <x v="4"/>
    </i>
    <i r="1">
      <x v="11"/>
    </i>
    <i>
      <x v="16"/>
    </i>
    <i r="1">
      <x v="14"/>
    </i>
    <i r="1">
      <x v="17"/>
    </i>
    <i r="1">
      <x v="18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Cantidad Minima" fld="9" baseField="1" baseItem="2" numFmtId="3"/>
    <dataField name="Cantidad Maxima" fld="10" baseField="1" baseItem="2" numFmtId="3"/>
    <dataField name="Cantidad Maxima Ajustada" fld="11" baseField="1" baseItem="2" numFmtId="3"/>
    <dataField name="Monto Minimo" fld="13" baseField="0" baseItem="0" numFmtId="3"/>
    <dataField name="Monto Maximo" fld="14" baseField="0" baseItem="0" numFmtId="3"/>
    <dataField name="Monto Maximo Ajustado" fld="15" baseField="0" baseItem="0" numFmtId="3"/>
  </dataFields>
  <formats count="2">
    <format dxfId="5">
      <pivotArea dataOnly="0" outline="0" fieldPosition="0">
        <references count="1">
          <reference field="4294967294" count="2">
            <x v="4"/>
            <x v="5"/>
          </reference>
        </references>
      </pivotArea>
    </format>
    <format dxfId="4">
      <pivotArea dataOnly="0" outline="0" fieldPosition="0">
        <references count="1">
          <reference field="4294967294" count="2"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40F166-036D-4B60-90BA-C214E0835078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I68" firstHeaderRow="0" firstDataRow="1" firstDataCol="1"/>
  <pivotFields count="17">
    <pivotField axis="axisRow" showAll="0">
      <items count="23">
        <item x="7"/>
        <item x="20"/>
        <item x="6"/>
        <item x="19"/>
        <item x="16"/>
        <item x="13"/>
        <item x="18"/>
        <item x="9"/>
        <item x="11"/>
        <item x="14"/>
        <item x="3"/>
        <item x="21"/>
        <item x="2"/>
        <item x="12"/>
        <item x="8"/>
        <item x="1"/>
        <item x="17"/>
        <item x="4"/>
        <item x="0"/>
        <item x="10"/>
        <item x="15"/>
        <item x="5"/>
        <item t="default"/>
      </items>
    </pivotField>
    <pivotField axis="axisRow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numFmtId="41" showAll="0"/>
    <pivotField dataField="1" showAll="0"/>
    <pivotField dataField="1" showAll="0"/>
    <pivotField dataField="1" showAll="0"/>
    <pivotField dataField="1" numFmtId="3" showAll="0"/>
  </pivotFields>
  <rowFields count="2">
    <field x="0"/>
    <field x="1"/>
  </rowFields>
  <rowItems count="65">
    <i>
      <x/>
    </i>
    <i r="1">
      <x v="3"/>
    </i>
    <i>
      <x v="1"/>
    </i>
    <i r="1">
      <x v="13"/>
    </i>
    <i>
      <x v="2"/>
    </i>
    <i r="1">
      <x v="2"/>
    </i>
    <i r="1">
      <x v="5"/>
    </i>
    <i r="1">
      <x v="14"/>
    </i>
    <i r="1">
      <x v="15"/>
    </i>
    <i>
      <x v="3"/>
    </i>
    <i r="1">
      <x v="12"/>
    </i>
    <i>
      <x v="4"/>
    </i>
    <i r="1">
      <x v="9"/>
    </i>
    <i r="1">
      <x v="15"/>
    </i>
    <i>
      <x v="5"/>
    </i>
    <i r="1">
      <x v="7"/>
    </i>
    <i>
      <x v="6"/>
    </i>
    <i r="1">
      <x v="11"/>
    </i>
    <i>
      <x v="7"/>
    </i>
    <i r="1">
      <x v="6"/>
    </i>
    <i>
      <x v="8"/>
    </i>
    <i r="1">
      <x v="7"/>
    </i>
    <i r="1">
      <x v="10"/>
    </i>
    <i>
      <x v="9"/>
    </i>
    <i r="1">
      <x v="8"/>
    </i>
    <i>
      <x v="10"/>
    </i>
    <i r="1">
      <x v="1"/>
    </i>
    <i r="1">
      <x v="2"/>
    </i>
    <i r="1">
      <x v="3"/>
    </i>
    <i r="1">
      <x v="6"/>
    </i>
    <i>
      <x v="11"/>
    </i>
    <i r="1">
      <x v="15"/>
    </i>
    <i>
      <x v="12"/>
    </i>
    <i r="1">
      <x/>
    </i>
    <i>
      <x v="13"/>
    </i>
    <i r="1">
      <x v="7"/>
    </i>
    <i r="1">
      <x v="11"/>
    </i>
    <i>
      <x v="14"/>
    </i>
    <i r="1">
      <x v="4"/>
    </i>
    <i r="1">
      <x v="9"/>
    </i>
    <i r="1">
      <x v="16"/>
    </i>
    <i>
      <x v="15"/>
    </i>
    <i r="1">
      <x/>
    </i>
    <i>
      <x v="16"/>
    </i>
    <i r="1">
      <x v="11"/>
    </i>
    <i>
      <x v="17"/>
    </i>
    <i r="1">
      <x v="1"/>
    </i>
    <i r="1">
      <x v="3"/>
    </i>
    <i r="1">
      <x v="4"/>
    </i>
    <i r="1">
      <x v="5"/>
    </i>
    <i r="1">
      <x v="10"/>
    </i>
    <i r="1">
      <x v="16"/>
    </i>
    <i>
      <x v="18"/>
    </i>
    <i r="1">
      <x/>
    </i>
    <i r="1">
      <x v="4"/>
    </i>
    <i r="1">
      <x v="13"/>
    </i>
    <i r="1">
      <x v="16"/>
    </i>
    <i>
      <x v="19"/>
    </i>
    <i r="1">
      <x v="6"/>
    </i>
    <i>
      <x v="20"/>
    </i>
    <i r="1">
      <x v="9"/>
    </i>
    <i>
      <x v="21"/>
    </i>
    <i r="1">
      <x v="2"/>
    </i>
    <i r="1">
      <x v="10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Cantidad Minima" fld="9" baseField="1" baseItem="12" numFmtId="3"/>
    <dataField name="Cantidad Maxima" fld="10" baseField="1" baseItem="12" numFmtId="3"/>
    <dataField name="Cantidad Maxima Ajustada" fld="11" baseField="1" baseItem="12" numFmtId="3"/>
    <dataField name="Diferencia Cantidad" fld="12" baseField="1" baseItem="12" numFmtId="164"/>
    <dataField name="Monto Minimo" fld="13" baseField="0" baseItem="1" numFmtId="3"/>
    <dataField name="Monto Maximo" fld="14" baseField="1" baseItem="12" numFmtId="3"/>
    <dataField name="Monto Maximo Ajustado" fld="15" baseField="1" baseItem="11" numFmtId="3"/>
    <dataField name="Diferencia Montos" fld="16" baseField="0" baseItem="0" numFmtId="3"/>
  </dataFields>
  <formats count="4">
    <format dxfId="3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2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1">
      <pivotArea dataOnly="0" outline="0" fieldPosition="0">
        <references count="1">
          <reference field="4294967294" count="2">
            <x v="5"/>
            <x v="6"/>
          </reference>
        </references>
      </pivotArea>
    </format>
    <format dxfId="0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4DC97-11F4-4C28-BE24-BF9514B7AB5E}">
  <sheetPr>
    <pageSetUpPr fitToPage="1"/>
  </sheetPr>
  <dimension ref="A2:G63"/>
  <sheetViews>
    <sheetView tabSelected="1" zoomScale="85" zoomScaleNormal="85" workbookViewId="0">
      <selection activeCell="E10" sqref="E10"/>
    </sheetView>
  </sheetViews>
  <sheetFormatPr baseColWidth="10" defaultRowHeight="15" x14ac:dyDescent="0.25"/>
  <cols>
    <col min="1" max="1" width="66.28515625" bestFit="1" customWidth="1"/>
    <col min="2" max="2" width="16.28515625" bestFit="1" customWidth="1"/>
    <col min="3" max="3" width="19" bestFit="1" customWidth="1"/>
    <col min="4" max="4" width="24.85546875" bestFit="1" customWidth="1"/>
    <col min="5" max="5" width="14.42578125" bestFit="1" customWidth="1"/>
    <col min="6" max="6" width="20.85546875" bestFit="1" customWidth="1"/>
    <col min="7" max="7" width="23.28515625" customWidth="1"/>
  </cols>
  <sheetData>
    <row r="2" spans="1:7" x14ac:dyDescent="0.25">
      <c r="C2" s="41" t="s">
        <v>175</v>
      </c>
      <c r="D2" s="41" t="s">
        <v>174</v>
      </c>
      <c r="F2" s="41" t="s">
        <v>176</v>
      </c>
      <c r="G2" s="41" t="s">
        <v>177</v>
      </c>
    </row>
    <row r="3" spans="1:7" x14ac:dyDescent="0.25">
      <c r="A3" s="32" t="s">
        <v>164</v>
      </c>
      <c r="B3" t="s">
        <v>171</v>
      </c>
      <c r="C3" s="39" t="s">
        <v>172</v>
      </c>
      <c r="D3" s="39" t="s">
        <v>173</v>
      </c>
      <c r="E3" t="s">
        <v>168</v>
      </c>
      <c r="F3" s="39" t="s">
        <v>169</v>
      </c>
      <c r="G3" s="39" t="s">
        <v>170</v>
      </c>
    </row>
    <row r="4" spans="1:7" x14ac:dyDescent="0.25">
      <c r="A4" s="33">
        <v>1</v>
      </c>
      <c r="B4" s="1">
        <v>3600000</v>
      </c>
      <c r="C4" s="40">
        <v>7200000</v>
      </c>
      <c r="D4" s="40">
        <v>4320000</v>
      </c>
      <c r="E4" s="1">
        <v>2448000000</v>
      </c>
      <c r="F4" s="40">
        <v>4896000000</v>
      </c>
      <c r="G4" s="40">
        <v>2937600000</v>
      </c>
    </row>
    <row r="5" spans="1:7" x14ac:dyDescent="0.25">
      <c r="A5" s="34" t="s">
        <v>52</v>
      </c>
      <c r="B5" s="1">
        <v>720000</v>
      </c>
      <c r="C5" s="40">
        <v>1440000</v>
      </c>
      <c r="D5" s="40">
        <v>864000</v>
      </c>
      <c r="E5" s="1">
        <v>489600000</v>
      </c>
      <c r="F5" s="40">
        <v>979200000</v>
      </c>
      <c r="G5" s="40">
        <v>587520000</v>
      </c>
    </row>
    <row r="6" spans="1:7" x14ac:dyDescent="0.25">
      <c r="A6" s="34" t="s">
        <v>50</v>
      </c>
      <c r="B6" s="1">
        <v>1080000</v>
      </c>
      <c r="C6" s="40">
        <v>2160000</v>
      </c>
      <c r="D6" s="40">
        <v>1296000</v>
      </c>
      <c r="E6" s="1">
        <v>734400000</v>
      </c>
      <c r="F6" s="40">
        <v>1468800000</v>
      </c>
      <c r="G6" s="40">
        <v>881280000</v>
      </c>
    </row>
    <row r="7" spans="1:7" x14ac:dyDescent="0.25">
      <c r="A7" s="34" t="s">
        <v>47</v>
      </c>
      <c r="B7" s="1">
        <v>1800000</v>
      </c>
      <c r="C7" s="40">
        <v>3600000</v>
      </c>
      <c r="D7" s="40">
        <v>2160000</v>
      </c>
      <c r="E7" s="1">
        <v>1224000000</v>
      </c>
      <c r="F7" s="40">
        <v>2448000000</v>
      </c>
      <c r="G7" s="40">
        <v>1468800000</v>
      </c>
    </row>
    <row r="8" spans="1:7" x14ac:dyDescent="0.25">
      <c r="A8" s="33">
        <v>2</v>
      </c>
      <c r="B8" s="1">
        <v>1741200</v>
      </c>
      <c r="C8" s="40">
        <v>3482400</v>
      </c>
      <c r="D8" s="40">
        <v>2089440</v>
      </c>
      <c r="E8" s="1">
        <v>861894000</v>
      </c>
      <c r="F8" s="40">
        <v>1723788000</v>
      </c>
      <c r="G8" s="40">
        <v>1034272800</v>
      </c>
    </row>
    <row r="9" spans="1:7" x14ac:dyDescent="0.25">
      <c r="A9" s="34" t="s">
        <v>54</v>
      </c>
      <c r="B9" s="1">
        <v>1044720</v>
      </c>
      <c r="C9" s="40">
        <v>2089440</v>
      </c>
      <c r="D9" s="40">
        <v>1253664</v>
      </c>
      <c r="E9" s="1">
        <v>517136400</v>
      </c>
      <c r="F9" s="40">
        <v>1034272800</v>
      </c>
      <c r="G9" s="40">
        <v>620563680</v>
      </c>
    </row>
    <row r="10" spans="1:7" x14ac:dyDescent="0.25">
      <c r="A10" s="34" t="s">
        <v>56</v>
      </c>
      <c r="B10" s="1">
        <v>696480</v>
      </c>
      <c r="C10" s="40">
        <v>1392960</v>
      </c>
      <c r="D10" s="40">
        <v>835776</v>
      </c>
      <c r="E10" s="1">
        <v>344757600</v>
      </c>
      <c r="F10" s="40">
        <v>689515200</v>
      </c>
      <c r="G10" s="40">
        <v>413709120</v>
      </c>
    </row>
    <row r="11" spans="1:7" x14ac:dyDescent="0.25">
      <c r="A11" s="33">
        <v>3</v>
      </c>
      <c r="B11" s="1">
        <v>114000</v>
      </c>
      <c r="C11" s="40">
        <v>228000</v>
      </c>
      <c r="D11" s="40">
        <v>136800</v>
      </c>
      <c r="E11" s="1">
        <v>4660890000</v>
      </c>
      <c r="F11" s="40">
        <v>9321780000</v>
      </c>
      <c r="G11" s="40">
        <v>5593068000</v>
      </c>
    </row>
    <row r="12" spans="1:7" x14ac:dyDescent="0.25">
      <c r="A12" s="34" t="s">
        <v>62</v>
      </c>
      <c r="B12" s="1">
        <v>22800</v>
      </c>
      <c r="C12" s="40">
        <v>45600</v>
      </c>
      <c r="D12" s="40">
        <v>27360</v>
      </c>
      <c r="E12" s="1">
        <v>932178000</v>
      </c>
      <c r="F12" s="40">
        <v>1864356000</v>
      </c>
      <c r="G12" s="40">
        <v>1118613600</v>
      </c>
    </row>
    <row r="13" spans="1:7" x14ac:dyDescent="0.25">
      <c r="A13" s="34" t="s">
        <v>54</v>
      </c>
      <c r="B13" s="1">
        <v>34200</v>
      </c>
      <c r="C13" s="40">
        <v>68400</v>
      </c>
      <c r="D13" s="40">
        <v>41040</v>
      </c>
      <c r="E13" s="1">
        <v>1398267000</v>
      </c>
      <c r="F13" s="40">
        <v>2796534000</v>
      </c>
      <c r="G13" s="40">
        <v>1677920400</v>
      </c>
    </row>
    <row r="14" spans="1:7" x14ac:dyDescent="0.25">
      <c r="A14" s="34" t="s">
        <v>58</v>
      </c>
      <c r="B14" s="1">
        <v>57000</v>
      </c>
      <c r="C14" s="40">
        <v>114000</v>
      </c>
      <c r="D14" s="40">
        <v>68400</v>
      </c>
      <c r="E14" s="1">
        <v>2330445000</v>
      </c>
      <c r="F14" s="40">
        <v>4660890000</v>
      </c>
      <c r="G14" s="40">
        <v>2796534000</v>
      </c>
    </row>
    <row r="15" spans="1:7" x14ac:dyDescent="0.25">
      <c r="A15" s="33">
        <v>4</v>
      </c>
      <c r="B15" s="1">
        <v>3840000</v>
      </c>
      <c r="C15" s="40">
        <v>7680000</v>
      </c>
      <c r="D15" s="40">
        <v>4608000</v>
      </c>
      <c r="E15" s="1">
        <v>7526400000</v>
      </c>
      <c r="F15" s="40">
        <v>15052800000</v>
      </c>
      <c r="G15" s="40">
        <v>9031680000</v>
      </c>
    </row>
    <row r="16" spans="1:7" x14ac:dyDescent="0.25">
      <c r="A16" s="34" t="s">
        <v>66</v>
      </c>
      <c r="B16" s="1">
        <v>768000</v>
      </c>
      <c r="C16" s="40">
        <v>1536000</v>
      </c>
      <c r="D16" s="40">
        <v>921600</v>
      </c>
      <c r="E16" s="1">
        <v>1505280000</v>
      </c>
      <c r="F16" s="40">
        <v>3010560000</v>
      </c>
      <c r="G16" s="40">
        <v>1806336000</v>
      </c>
    </row>
    <row r="17" spans="1:7" x14ac:dyDescent="0.25">
      <c r="A17" s="34" t="s">
        <v>54</v>
      </c>
      <c r="B17" s="1">
        <v>1920000</v>
      </c>
      <c r="C17" s="40">
        <v>3840000</v>
      </c>
      <c r="D17" s="40">
        <v>2304000</v>
      </c>
      <c r="E17" s="1">
        <v>3763200000</v>
      </c>
      <c r="F17" s="40">
        <v>7526400000</v>
      </c>
      <c r="G17" s="40">
        <v>4515840000</v>
      </c>
    </row>
    <row r="18" spans="1:7" x14ac:dyDescent="0.25">
      <c r="A18" s="34" t="s">
        <v>56</v>
      </c>
      <c r="B18" s="1">
        <v>1152000</v>
      </c>
      <c r="C18" s="40">
        <v>2304000</v>
      </c>
      <c r="D18" s="40">
        <v>1382400</v>
      </c>
      <c r="E18" s="1">
        <v>2257920000</v>
      </c>
      <c r="F18" s="40">
        <v>4515840000</v>
      </c>
      <c r="G18" s="40">
        <v>2709504000</v>
      </c>
    </row>
    <row r="19" spans="1:7" x14ac:dyDescent="0.25">
      <c r="A19" s="33">
        <v>5</v>
      </c>
      <c r="B19" s="1">
        <v>300000</v>
      </c>
      <c r="C19" s="40">
        <v>600000</v>
      </c>
      <c r="D19" s="40">
        <v>360000</v>
      </c>
      <c r="E19" s="1">
        <v>780000000</v>
      </c>
      <c r="F19" s="40">
        <v>1560000000</v>
      </c>
      <c r="G19" s="40">
        <v>936000000</v>
      </c>
    </row>
    <row r="20" spans="1:7" x14ac:dyDescent="0.25">
      <c r="A20" s="34" t="s">
        <v>70</v>
      </c>
      <c r="B20" s="1">
        <v>60000</v>
      </c>
      <c r="C20" s="40">
        <v>120000</v>
      </c>
      <c r="D20" s="40">
        <v>72000</v>
      </c>
      <c r="E20" s="1">
        <v>156000000</v>
      </c>
      <c r="F20" s="40">
        <v>312000000</v>
      </c>
      <c r="G20" s="40">
        <v>187200000</v>
      </c>
    </row>
    <row r="21" spans="1:7" x14ac:dyDescent="0.25">
      <c r="A21" s="34" t="s">
        <v>56</v>
      </c>
      <c r="B21" s="1">
        <v>90000</v>
      </c>
      <c r="C21" s="40">
        <v>180000</v>
      </c>
      <c r="D21" s="40">
        <v>108000</v>
      </c>
      <c r="E21" s="1">
        <v>234000000</v>
      </c>
      <c r="F21" s="40">
        <v>468000000</v>
      </c>
      <c r="G21" s="40">
        <v>280800000</v>
      </c>
    </row>
    <row r="22" spans="1:7" x14ac:dyDescent="0.25">
      <c r="A22" s="34" t="s">
        <v>47</v>
      </c>
      <c r="B22" s="1">
        <v>150000</v>
      </c>
      <c r="C22" s="40">
        <v>300000</v>
      </c>
      <c r="D22" s="40">
        <v>180000</v>
      </c>
      <c r="E22" s="1">
        <v>390000000</v>
      </c>
      <c r="F22" s="40">
        <v>780000000</v>
      </c>
      <c r="G22" s="40">
        <v>468000000</v>
      </c>
    </row>
    <row r="23" spans="1:7" x14ac:dyDescent="0.25">
      <c r="A23" s="33">
        <v>6</v>
      </c>
      <c r="B23" s="1">
        <v>96000</v>
      </c>
      <c r="C23" s="40">
        <v>192000</v>
      </c>
      <c r="D23" s="40">
        <v>115200</v>
      </c>
      <c r="E23" s="1">
        <v>312000000</v>
      </c>
      <c r="F23" s="40">
        <v>624000000</v>
      </c>
      <c r="G23" s="40">
        <v>374400000</v>
      </c>
    </row>
    <row r="24" spans="1:7" x14ac:dyDescent="0.25">
      <c r="A24" s="34" t="s">
        <v>62</v>
      </c>
      <c r="B24" s="1">
        <v>57600</v>
      </c>
      <c r="C24" s="40">
        <v>115200</v>
      </c>
      <c r="D24" s="40">
        <v>69120</v>
      </c>
      <c r="E24" s="1">
        <v>187200000</v>
      </c>
      <c r="F24" s="40">
        <v>374400000</v>
      </c>
      <c r="G24" s="40">
        <v>224640000</v>
      </c>
    </row>
    <row r="25" spans="1:7" x14ac:dyDescent="0.25">
      <c r="A25" s="34" t="s">
        <v>56</v>
      </c>
      <c r="B25" s="1">
        <v>38400</v>
      </c>
      <c r="C25" s="40">
        <v>76800</v>
      </c>
      <c r="D25" s="40">
        <v>46080</v>
      </c>
      <c r="E25" s="1">
        <v>124800000</v>
      </c>
      <c r="F25" s="40">
        <v>249600000</v>
      </c>
      <c r="G25" s="40">
        <v>149760000</v>
      </c>
    </row>
    <row r="26" spans="1:7" x14ac:dyDescent="0.25">
      <c r="A26" s="33">
        <v>7</v>
      </c>
      <c r="B26" s="1">
        <v>3528000</v>
      </c>
      <c r="C26" s="40">
        <v>7056000</v>
      </c>
      <c r="D26" s="40">
        <v>4233600</v>
      </c>
      <c r="E26" s="1">
        <v>3016440000</v>
      </c>
      <c r="F26" s="40">
        <v>6032880000</v>
      </c>
      <c r="G26" s="40">
        <v>3619728000</v>
      </c>
    </row>
    <row r="27" spans="1:7" x14ac:dyDescent="0.25">
      <c r="A27" s="34" t="s">
        <v>75</v>
      </c>
      <c r="B27" s="1">
        <v>1058400</v>
      </c>
      <c r="C27" s="40">
        <v>2116800</v>
      </c>
      <c r="D27" s="40">
        <v>1270080</v>
      </c>
      <c r="E27" s="1">
        <v>904932000</v>
      </c>
      <c r="F27" s="40">
        <v>1809864000</v>
      </c>
      <c r="G27" s="40">
        <v>1085918400</v>
      </c>
    </row>
    <row r="28" spans="1:7" x14ac:dyDescent="0.25">
      <c r="A28" s="34" t="s">
        <v>54</v>
      </c>
      <c r="B28" s="1">
        <v>1764000</v>
      </c>
      <c r="C28" s="40">
        <v>3528000</v>
      </c>
      <c r="D28" s="40">
        <v>2116800</v>
      </c>
      <c r="E28" s="1">
        <v>1508220000</v>
      </c>
      <c r="F28" s="40">
        <v>3016440000</v>
      </c>
      <c r="G28" s="40">
        <v>1809864000</v>
      </c>
    </row>
    <row r="29" spans="1:7" x14ac:dyDescent="0.25">
      <c r="A29" s="34" t="s">
        <v>77</v>
      </c>
      <c r="B29" s="1">
        <v>705600</v>
      </c>
      <c r="C29" s="40">
        <v>1411200</v>
      </c>
      <c r="D29" s="40">
        <v>846720</v>
      </c>
      <c r="E29" s="1">
        <v>603288000</v>
      </c>
      <c r="F29" s="40">
        <v>1206576000</v>
      </c>
      <c r="G29" s="40">
        <v>723945600</v>
      </c>
    </row>
    <row r="30" spans="1:7" x14ac:dyDescent="0.25">
      <c r="A30" s="33">
        <v>8</v>
      </c>
      <c r="B30" s="1">
        <v>3420000</v>
      </c>
      <c r="C30" s="40">
        <v>6840000</v>
      </c>
      <c r="D30" s="40">
        <v>4104000</v>
      </c>
      <c r="E30" s="1">
        <v>1179900000</v>
      </c>
      <c r="F30" s="40">
        <v>2359800000</v>
      </c>
      <c r="G30" s="40">
        <v>1415880000</v>
      </c>
    </row>
    <row r="31" spans="1:7" x14ac:dyDescent="0.25">
      <c r="A31" s="34" t="s">
        <v>83</v>
      </c>
      <c r="B31" s="1">
        <v>684000</v>
      </c>
      <c r="C31" s="40">
        <v>1368000</v>
      </c>
      <c r="D31" s="40">
        <v>820800</v>
      </c>
      <c r="E31" s="1">
        <v>235980000</v>
      </c>
      <c r="F31" s="40">
        <v>471960000</v>
      </c>
      <c r="G31" s="40">
        <v>283176000</v>
      </c>
    </row>
    <row r="32" spans="1:7" x14ac:dyDescent="0.25">
      <c r="A32" s="34" t="s">
        <v>79</v>
      </c>
      <c r="B32" s="1">
        <v>1710000</v>
      </c>
      <c r="C32" s="40">
        <v>3420000</v>
      </c>
      <c r="D32" s="40">
        <v>2052000</v>
      </c>
      <c r="E32" s="1">
        <v>589950000</v>
      </c>
      <c r="F32" s="40">
        <v>1179900000</v>
      </c>
      <c r="G32" s="40">
        <v>707940000</v>
      </c>
    </row>
    <row r="33" spans="1:7" x14ac:dyDescent="0.25">
      <c r="A33" s="34" t="s">
        <v>81</v>
      </c>
      <c r="B33" s="1">
        <v>1026000</v>
      </c>
      <c r="C33" s="40">
        <v>2052000</v>
      </c>
      <c r="D33" s="40">
        <v>1231200</v>
      </c>
      <c r="E33" s="1">
        <v>353970000</v>
      </c>
      <c r="F33" s="40">
        <v>707940000</v>
      </c>
      <c r="G33" s="40">
        <v>424764000</v>
      </c>
    </row>
    <row r="34" spans="1:7" x14ac:dyDescent="0.25">
      <c r="A34" s="33">
        <v>9</v>
      </c>
      <c r="B34" s="1">
        <v>54000</v>
      </c>
      <c r="C34" s="40">
        <v>108000</v>
      </c>
      <c r="D34" s="40">
        <v>64800</v>
      </c>
      <c r="E34" s="1">
        <v>329400000</v>
      </c>
      <c r="F34" s="40">
        <v>658800000</v>
      </c>
      <c r="G34" s="40">
        <v>395280000</v>
      </c>
    </row>
    <row r="35" spans="1:7" x14ac:dyDescent="0.25">
      <c r="A35" s="34" t="s">
        <v>85</v>
      </c>
      <c r="B35" s="1">
        <v>54000</v>
      </c>
      <c r="C35" s="40">
        <v>108000</v>
      </c>
      <c r="D35" s="40">
        <v>64800</v>
      </c>
      <c r="E35" s="1">
        <v>329400000</v>
      </c>
      <c r="F35" s="40">
        <v>658800000</v>
      </c>
      <c r="G35" s="40">
        <v>395280000</v>
      </c>
    </row>
    <row r="36" spans="1:7" x14ac:dyDescent="0.25">
      <c r="A36" s="33">
        <v>10</v>
      </c>
      <c r="B36" s="1">
        <v>300000</v>
      </c>
      <c r="C36" s="40">
        <v>600000</v>
      </c>
      <c r="D36" s="40">
        <v>360000</v>
      </c>
      <c r="E36" s="1">
        <v>435000000</v>
      </c>
      <c r="F36" s="40">
        <v>870000000</v>
      </c>
      <c r="G36" s="40">
        <v>522000000</v>
      </c>
    </row>
    <row r="37" spans="1:7" x14ac:dyDescent="0.25">
      <c r="A37" s="34" t="s">
        <v>90</v>
      </c>
      <c r="B37" s="1">
        <v>90000</v>
      </c>
      <c r="C37" s="40">
        <v>180000</v>
      </c>
      <c r="D37" s="40">
        <v>108000</v>
      </c>
      <c r="E37" s="1">
        <v>130500000</v>
      </c>
      <c r="F37" s="40">
        <v>261000000</v>
      </c>
      <c r="G37" s="40">
        <v>156600000</v>
      </c>
    </row>
    <row r="38" spans="1:7" x14ac:dyDescent="0.25">
      <c r="A38" s="34" t="s">
        <v>70</v>
      </c>
      <c r="B38" s="1">
        <v>60000</v>
      </c>
      <c r="C38" s="40">
        <v>120000</v>
      </c>
      <c r="D38" s="40">
        <v>72000</v>
      </c>
      <c r="E38" s="1">
        <v>87000000</v>
      </c>
      <c r="F38" s="40">
        <v>174000000</v>
      </c>
      <c r="G38" s="40">
        <v>104400000</v>
      </c>
    </row>
    <row r="39" spans="1:7" x14ac:dyDescent="0.25">
      <c r="A39" s="34" t="s">
        <v>88</v>
      </c>
      <c r="B39" s="1">
        <v>150000</v>
      </c>
      <c r="C39" s="40">
        <v>300000</v>
      </c>
      <c r="D39" s="40">
        <v>180000</v>
      </c>
      <c r="E39" s="1">
        <v>217500000</v>
      </c>
      <c r="F39" s="40">
        <v>435000000</v>
      </c>
      <c r="G39" s="40">
        <v>261000000</v>
      </c>
    </row>
    <row r="40" spans="1:7" x14ac:dyDescent="0.25">
      <c r="A40" s="33">
        <v>11</v>
      </c>
      <c r="B40" s="1">
        <v>1656000</v>
      </c>
      <c r="C40" s="40">
        <v>3312000</v>
      </c>
      <c r="D40" s="40">
        <v>1987200</v>
      </c>
      <c r="E40" s="1">
        <v>1258560000</v>
      </c>
      <c r="F40" s="40">
        <v>2517120000</v>
      </c>
      <c r="G40" s="40">
        <v>1510272000</v>
      </c>
    </row>
    <row r="41" spans="1:7" x14ac:dyDescent="0.25">
      <c r="A41" s="34" t="s">
        <v>79</v>
      </c>
      <c r="B41" s="1">
        <v>496800</v>
      </c>
      <c r="C41" s="40">
        <v>993600</v>
      </c>
      <c r="D41" s="40">
        <v>596160</v>
      </c>
      <c r="E41" s="1">
        <v>377568000</v>
      </c>
      <c r="F41" s="40">
        <v>755136000</v>
      </c>
      <c r="G41" s="40">
        <v>453081600</v>
      </c>
    </row>
    <row r="42" spans="1:7" x14ac:dyDescent="0.25">
      <c r="A42" s="34" t="s">
        <v>56</v>
      </c>
      <c r="B42" s="1">
        <v>331200</v>
      </c>
      <c r="C42" s="40">
        <v>662400</v>
      </c>
      <c r="D42" s="40">
        <v>397440</v>
      </c>
      <c r="E42" s="1">
        <v>251712000</v>
      </c>
      <c r="F42" s="40">
        <v>503424000</v>
      </c>
      <c r="G42" s="40">
        <v>302054400</v>
      </c>
    </row>
    <row r="43" spans="1:7" x14ac:dyDescent="0.25">
      <c r="A43" s="34" t="s">
        <v>58</v>
      </c>
      <c r="B43" s="1">
        <v>828000</v>
      </c>
      <c r="C43" s="40">
        <v>1656000</v>
      </c>
      <c r="D43" s="40">
        <v>993600</v>
      </c>
      <c r="E43" s="1">
        <v>629280000</v>
      </c>
      <c r="F43" s="40">
        <v>1258560000</v>
      </c>
      <c r="G43" s="40">
        <v>755136000</v>
      </c>
    </row>
    <row r="44" spans="1:7" x14ac:dyDescent="0.25">
      <c r="A44" s="33">
        <v>12</v>
      </c>
      <c r="B44" s="1">
        <v>3397200</v>
      </c>
      <c r="C44" s="40">
        <v>6794400</v>
      </c>
      <c r="D44" s="40">
        <v>4076640</v>
      </c>
      <c r="E44" s="1">
        <v>3125424000</v>
      </c>
      <c r="F44" s="40">
        <v>6250848000</v>
      </c>
      <c r="G44" s="40">
        <v>3750508800</v>
      </c>
    </row>
    <row r="45" spans="1:7" x14ac:dyDescent="0.25">
      <c r="A45" s="34" t="s">
        <v>99</v>
      </c>
      <c r="B45" s="1">
        <v>679440</v>
      </c>
      <c r="C45" s="40">
        <v>1358880</v>
      </c>
      <c r="D45" s="40">
        <v>815328</v>
      </c>
      <c r="E45" s="1">
        <v>625084800</v>
      </c>
      <c r="F45" s="40">
        <v>1250169600</v>
      </c>
      <c r="G45" s="40">
        <v>750101760</v>
      </c>
    </row>
    <row r="46" spans="1:7" x14ac:dyDescent="0.25">
      <c r="A46" s="34" t="s">
        <v>81</v>
      </c>
      <c r="B46" s="1">
        <v>1698600</v>
      </c>
      <c r="C46" s="40">
        <v>3397200</v>
      </c>
      <c r="D46" s="40">
        <v>2038320</v>
      </c>
      <c r="E46" s="1">
        <v>1562712000</v>
      </c>
      <c r="F46" s="40">
        <v>3125424000</v>
      </c>
      <c r="G46" s="40">
        <v>1875254400</v>
      </c>
    </row>
    <row r="47" spans="1:7" x14ac:dyDescent="0.25">
      <c r="A47" s="34" t="s">
        <v>97</v>
      </c>
      <c r="B47" s="1">
        <v>1019160</v>
      </c>
      <c r="C47" s="40">
        <v>2038320</v>
      </c>
      <c r="D47" s="40">
        <v>1222992</v>
      </c>
      <c r="E47" s="1">
        <v>937627200</v>
      </c>
      <c r="F47" s="40">
        <v>1875254400</v>
      </c>
      <c r="G47" s="40">
        <v>1125152640</v>
      </c>
    </row>
    <row r="48" spans="1:7" x14ac:dyDescent="0.25">
      <c r="A48" s="33">
        <v>13</v>
      </c>
      <c r="B48" s="1"/>
      <c r="C48" s="40"/>
      <c r="D48" s="40"/>
      <c r="E48" s="1"/>
      <c r="F48" s="40"/>
      <c r="G48" s="40"/>
    </row>
    <row r="49" spans="1:7" x14ac:dyDescent="0.25">
      <c r="A49" s="34" t="s">
        <v>101</v>
      </c>
      <c r="B49" s="1"/>
      <c r="C49" s="40"/>
      <c r="D49" s="40"/>
      <c r="E49" s="1"/>
      <c r="F49" s="40"/>
      <c r="G49" s="40"/>
    </row>
    <row r="50" spans="1:7" x14ac:dyDescent="0.25">
      <c r="A50" s="33">
        <v>14</v>
      </c>
      <c r="B50" s="1">
        <v>529200</v>
      </c>
      <c r="C50" s="40">
        <v>1058400</v>
      </c>
      <c r="D50" s="40">
        <v>635040</v>
      </c>
      <c r="E50" s="1">
        <v>391608000</v>
      </c>
      <c r="F50" s="40">
        <v>783216000</v>
      </c>
      <c r="G50" s="40">
        <v>469929600</v>
      </c>
    </row>
    <row r="51" spans="1:7" x14ac:dyDescent="0.25">
      <c r="A51" s="34" t="s">
        <v>103</v>
      </c>
      <c r="B51" s="1">
        <v>211680</v>
      </c>
      <c r="C51" s="40">
        <v>423360</v>
      </c>
      <c r="D51" s="40">
        <v>254016</v>
      </c>
      <c r="E51" s="1">
        <v>156643200</v>
      </c>
      <c r="F51" s="40">
        <v>313286400</v>
      </c>
      <c r="G51" s="40">
        <v>187971840</v>
      </c>
    </row>
    <row r="52" spans="1:7" x14ac:dyDescent="0.25">
      <c r="A52" s="34" t="s">
        <v>47</v>
      </c>
      <c r="B52" s="1">
        <v>317520</v>
      </c>
      <c r="C52" s="40">
        <v>635040</v>
      </c>
      <c r="D52" s="40">
        <v>381024</v>
      </c>
      <c r="E52" s="1">
        <v>234964800</v>
      </c>
      <c r="F52" s="40">
        <v>469929600</v>
      </c>
      <c r="G52" s="40">
        <v>281957760</v>
      </c>
    </row>
    <row r="53" spans="1:7" x14ac:dyDescent="0.25">
      <c r="A53" s="33">
        <v>15</v>
      </c>
      <c r="B53" s="1">
        <v>333600</v>
      </c>
      <c r="C53" s="40">
        <v>667200</v>
      </c>
      <c r="D53" s="40">
        <v>400320</v>
      </c>
      <c r="E53" s="1">
        <v>583800000</v>
      </c>
      <c r="F53" s="40">
        <v>1167600000</v>
      </c>
      <c r="G53" s="40">
        <v>700560000</v>
      </c>
    </row>
    <row r="54" spans="1:7" x14ac:dyDescent="0.25">
      <c r="A54" s="34" t="s">
        <v>62</v>
      </c>
      <c r="B54" s="1">
        <v>333600</v>
      </c>
      <c r="C54" s="40">
        <v>667200</v>
      </c>
      <c r="D54" s="40">
        <v>400320</v>
      </c>
      <c r="E54" s="1">
        <v>583800000</v>
      </c>
      <c r="F54" s="40">
        <v>1167600000</v>
      </c>
      <c r="G54" s="40">
        <v>700560000</v>
      </c>
    </row>
    <row r="55" spans="1:7" x14ac:dyDescent="0.25">
      <c r="A55" s="33">
        <v>16</v>
      </c>
      <c r="B55" s="1">
        <v>2136000</v>
      </c>
      <c r="C55" s="40">
        <v>4272000</v>
      </c>
      <c r="D55" s="40">
        <v>2563200</v>
      </c>
      <c r="E55" s="1">
        <v>3257400000</v>
      </c>
      <c r="F55" s="40">
        <v>6514800000</v>
      </c>
      <c r="G55" s="40">
        <v>3908880000</v>
      </c>
    </row>
    <row r="56" spans="1:7" x14ac:dyDescent="0.25">
      <c r="A56" s="34" t="s">
        <v>62</v>
      </c>
      <c r="B56" s="1">
        <v>640800</v>
      </c>
      <c r="C56" s="40">
        <v>1281600</v>
      </c>
      <c r="D56" s="40">
        <v>768960</v>
      </c>
      <c r="E56" s="1">
        <v>977220000</v>
      </c>
      <c r="F56" s="40">
        <v>1954440000</v>
      </c>
      <c r="G56" s="40">
        <v>1172664000</v>
      </c>
    </row>
    <row r="57" spans="1:7" x14ac:dyDescent="0.25">
      <c r="A57" s="34" t="s">
        <v>90</v>
      </c>
      <c r="B57" s="1">
        <v>427200</v>
      </c>
      <c r="C57" s="40">
        <v>854400</v>
      </c>
      <c r="D57" s="40">
        <v>512640</v>
      </c>
      <c r="E57" s="1">
        <v>651480000</v>
      </c>
      <c r="F57" s="40">
        <v>1302960000</v>
      </c>
      <c r="G57" s="40">
        <v>781776000</v>
      </c>
    </row>
    <row r="58" spans="1:7" x14ac:dyDescent="0.25">
      <c r="A58" s="34" t="s">
        <v>106</v>
      </c>
      <c r="B58" s="1">
        <v>1068000</v>
      </c>
      <c r="C58" s="40">
        <v>2136000</v>
      </c>
      <c r="D58" s="40">
        <v>1281600</v>
      </c>
      <c r="E58" s="1">
        <v>1628700000</v>
      </c>
      <c r="F58" s="40">
        <v>3257400000</v>
      </c>
      <c r="G58" s="40">
        <v>1954440000</v>
      </c>
    </row>
    <row r="59" spans="1:7" x14ac:dyDescent="0.25">
      <c r="A59" s="33">
        <v>17</v>
      </c>
      <c r="B59" s="1">
        <v>2232000</v>
      </c>
      <c r="C59" s="40">
        <v>4464000</v>
      </c>
      <c r="D59" s="40">
        <v>2678400</v>
      </c>
      <c r="E59" s="1">
        <v>10713600000</v>
      </c>
      <c r="F59" s="40">
        <v>21427200000</v>
      </c>
      <c r="G59" s="40">
        <v>12856320000</v>
      </c>
    </row>
    <row r="60" spans="1:7" x14ac:dyDescent="0.25">
      <c r="A60" s="34" t="s">
        <v>70</v>
      </c>
      <c r="B60" s="1">
        <v>446400</v>
      </c>
      <c r="C60" s="40">
        <v>892800</v>
      </c>
      <c r="D60" s="40">
        <v>535680</v>
      </c>
      <c r="E60" s="1">
        <v>2142720000</v>
      </c>
      <c r="F60" s="40">
        <v>4285440000</v>
      </c>
      <c r="G60" s="40">
        <v>2571264000</v>
      </c>
    </row>
    <row r="61" spans="1:7" x14ac:dyDescent="0.25">
      <c r="A61" s="34" t="s">
        <v>56</v>
      </c>
      <c r="B61" s="1">
        <v>1116000</v>
      </c>
      <c r="C61" s="40">
        <v>2232000</v>
      </c>
      <c r="D61" s="40">
        <v>1339200</v>
      </c>
      <c r="E61" s="1">
        <v>5356800000</v>
      </c>
      <c r="F61" s="40">
        <v>10713600000</v>
      </c>
      <c r="G61" s="40">
        <v>6428160000</v>
      </c>
    </row>
    <row r="62" spans="1:7" x14ac:dyDescent="0.25">
      <c r="A62" s="34" t="s">
        <v>47</v>
      </c>
      <c r="B62" s="1">
        <v>669600</v>
      </c>
      <c r="C62" s="40">
        <v>1339200</v>
      </c>
      <c r="D62" s="40">
        <v>803520</v>
      </c>
      <c r="E62" s="1">
        <v>3214080000</v>
      </c>
      <c r="F62" s="40">
        <v>6428160000</v>
      </c>
      <c r="G62" s="40">
        <v>3856896000</v>
      </c>
    </row>
    <row r="63" spans="1:7" x14ac:dyDescent="0.25">
      <c r="A63" s="33" t="s">
        <v>165</v>
      </c>
      <c r="B63" s="1">
        <v>27277200</v>
      </c>
      <c r="C63" s="40">
        <v>54554400</v>
      </c>
      <c r="D63" s="40">
        <v>32732640</v>
      </c>
      <c r="E63" s="1">
        <v>40880316000</v>
      </c>
      <c r="F63" s="40">
        <v>81760632000</v>
      </c>
      <c r="G63" s="40">
        <v>49056379200</v>
      </c>
    </row>
  </sheetData>
  <pageMargins left="0.70866141732283472" right="0.70866141732283472" top="0.74803149606299213" bottom="0.74803149606299213" header="0.31496062992125984" footer="0.31496062992125984"/>
  <pageSetup paperSize="4632" scale="79" fitToHeight="0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BCFE0-96CF-417B-93E7-2C8A3387D986}">
  <dimension ref="A2:I68"/>
  <sheetViews>
    <sheetView zoomScale="70" zoomScaleNormal="70" workbookViewId="0">
      <selection activeCell="C19" sqref="C19"/>
    </sheetView>
  </sheetViews>
  <sheetFormatPr baseColWidth="10" defaultRowHeight="15" x14ac:dyDescent="0.25"/>
  <cols>
    <col min="1" max="1" width="87.140625" bestFit="1" customWidth="1"/>
    <col min="2" max="2" width="20.5703125" bestFit="1" customWidth="1"/>
    <col min="3" max="3" width="27.7109375" bestFit="1" customWidth="1"/>
    <col min="4" max="4" width="32" bestFit="1" customWidth="1"/>
    <col min="5" max="5" width="24.42578125" bestFit="1" customWidth="1"/>
    <col min="6" max="6" width="19.5703125" bestFit="1" customWidth="1"/>
    <col min="7" max="7" width="24.28515625" bestFit="1" customWidth="1"/>
    <col min="8" max="8" width="28.7109375" bestFit="1" customWidth="1"/>
    <col min="9" max="9" width="22.42578125" bestFit="1" customWidth="1"/>
    <col min="10" max="10" width="19.28515625" bestFit="1" customWidth="1"/>
  </cols>
  <sheetData>
    <row r="2" spans="1:9" x14ac:dyDescent="0.25">
      <c r="B2" s="43"/>
      <c r="C2" s="41" t="s">
        <v>176</v>
      </c>
      <c r="D2" s="41" t="s">
        <v>177</v>
      </c>
      <c r="E2" s="43"/>
      <c r="F2" s="43"/>
      <c r="G2" s="41" t="s">
        <v>175</v>
      </c>
      <c r="H2" s="41" t="s">
        <v>174</v>
      </c>
      <c r="I2" s="43"/>
    </row>
    <row r="3" spans="1:9" x14ac:dyDescent="0.25">
      <c r="A3" s="32" t="s">
        <v>164</v>
      </c>
      <c r="B3" s="43" t="s">
        <v>171</v>
      </c>
      <c r="C3" s="42" t="s">
        <v>172</v>
      </c>
      <c r="D3" s="42" t="s">
        <v>173</v>
      </c>
      <c r="E3" s="43" t="s">
        <v>178</v>
      </c>
      <c r="F3" s="43" t="s">
        <v>168</v>
      </c>
      <c r="G3" s="42" t="s">
        <v>169</v>
      </c>
      <c r="H3" s="42" t="s">
        <v>170</v>
      </c>
      <c r="I3" s="43" t="s">
        <v>179</v>
      </c>
    </row>
    <row r="4" spans="1:9" x14ac:dyDescent="0.25">
      <c r="A4" s="33" t="s">
        <v>66</v>
      </c>
      <c r="B4" s="1">
        <v>768000</v>
      </c>
      <c r="C4" s="40">
        <v>1536000</v>
      </c>
      <c r="D4" s="40">
        <v>921600</v>
      </c>
      <c r="E4" s="38">
        <v>614400</v>
      </c>
      <c r="F4" s="1">
        <v>1505280000</v>
      </c>
      <c r="G4" s="40">
        <v>3010560000</v>
      </c>
      <c r="H4" s="40">
        <v>1806336000</v>
      </c>
      <c r="I4" s="1">
        <v>1204224000</v>
      </c>
    </row>
    <row r="5" spans="1:9" x14ac:dyDescent="0.25">
      <c r="A5" s="34">
        <v>4</v>
      </c>
      <c r="B5" s="1">
        <v>768000</v>
      </c>
      <c r="C5" s="40">
        <v>1536000</v>
      </c>
      <c r="D5" s="40">
        <v>921600</v>
      </c>
      <c r="E5" s="38">
        <v>614400</v>
      </c>
      <c r="F5" s="1">
        <v>1505280000</v>
      </c>
      <c r="G5" s="40">
        <v>3010560000</v>
      </c>
      <c r="H5" s="40">
        <v>1806336000</v>
      </c>
      <c r="I5" s="1">
        <v>1204224000</v>
      </c>
    </row>
    <row r="6" spans="1:9" x14ac:dyDescent="0.25">
      <c r="A6" s="33" t="s">
        <v>103</v>
      </c>
      <c r="B6" s="1">
        <v>211680</v>
      </c>
      <c r="C6" s="40">
        <v>423360</v>
      </c>
      <c r="D6" s="40">
        <v>254016</v>
      </c>
      <c r="E6" s="38">
        <v>169344</v>
      </c>
      <c r="F6" s="1">
        <v>156643200</v>
      </c>
      <c r="G6" s="40">
        <v>313286400</v>
      </c>
      <c r="H6" s="40">
        <v>187971840</v>
      </c>
      <c r="I6" s="1">
        <v>125314560</v>
      </c>
    </row>
    <row r="7" spans="1:9" x14ac:dyDescent="0.25">
      <c r="A7" s="34">
        <v>14</v>
      </c>
      <c r="B7" s="1">
        <v>211680</v>
      </c>
      <c r="C7" s="40">
        <v>423360</v>
      </c>
      <c r="D7" s="40">
        <v>254016</v>
      </c>
      <c r="E7" s="38">
        <v>169344</v>
      </c>
      <c r="F7" s="1">
        <v>156643200</v>
      </c>
      <c r="G7" s="40">
        <v>313286400</v>
      </c>
      <c r="H7" s="40">
        <v>187971840</v>
      </c>
      <c r="I7" s="1">
        <v>125314560</v>
      </c>
    </row>
    <row r="8" spans="1:9" x14ac:dyDescent="0.25">
      <c r="A8" s="33" t="s">
        <v>62</v>
      </c>
      <c r="B8" s="1">
        <v>1054800</v>
      </c>
      <c r="C8" s="40">
        <v>2109600</v>
      </c>
      <c r="D8" s="40">
        <v>1265760</v>
      </c>
      <c r="E8" s="38">
        <v>843840</v>
      </c>
      <c r="F8" s="1">
        <v>2680398000</v>
      </c>
      <c r="G8" s="40">
        <v>5360796000</v>
      </c>
      <c r="H8" s="40">
        <v>3216477600</v>
      </c>
      <c r="I8" s="1">
        <v>2144318400</v>
      </c>
    </row>
    <row r="9" spans="1:9" x14ac:dyDescent="0.25">
      <c r="A9" s="34">
        <v>3</v>
      </c>
      <c r="B9" s="1">
        <v>22800</v>
      </c>
      <c r="C9" s="40">
        <v>45600</v>
      </c>
      <c r="D9" s="40">
        <v>27360</v>
      </c>
      <c r="E9" s="38">
        <v>18240</v>
      </c>
      <c r="F9" s="1">
        <v>932178000</v>
      </c>
      <c r="G9" s="40">
        <v>1864356000</v>
      </c>
      <c r="H9" s="40">
        <v>1118613600</v>
      </c>
      <c r="I9" s="1">
        <v>745742400</v>
      </c>
    </row>
    <row r="10" spans="1:9" x14ac:dyDescent="0.25">
      <c r="A10" s="34">
        <v>6</v>
      </c>
      <c r="B10" s="1">
        <v>57600</v>
      </c>
      <c r="C10" s="40">
        <v>115200</v>
      </c>
      <c r="D10" s="40">
        <v>69120</v>
      </c>
      <c r="E10" s="38">
        <v>46080</v>
      </c>
      <c r="F10" s="1">
        <v>187200000</v>
      </c>
      <c r="G10" s="40">
        <v>374400000</v>
      </c>
      <c r="H10" s="40">
        <v>224640000</v>
      </c>
      <c r="I10" s="1">
        <v>149760000</v>
      </c>
    </row>
    <row r="11" spans="1:9" x14ac:dyDescent="0.25">
      <c r="A11" s="34">
        <v>15</v>
      </c>
      <c r="B11" s="1">
        <v>333600</v>
      </c>
      <c r="C11" s="40">
        <v>667200</v>
      </c>
      <c r="D11" s="40">
        <v>400320</v>
      </c>
      <c r="E11" s="38">
        <v>266880</v>
      </c>
      <c r="F11" s="1">
        <v>583800000</v>
      </c>
      <c r="G11" s="40">
        <v>1167600000</v>
      </c>
      <c r="H11" s="40">
        <v>700560000</v>
      </c>
      <c r="I11" s="1">
        <v>467040000</v>
      </c>
    </row>
    <row r="12" spans="1:9" x14ac:dyDescent="0.25">
      <c r="A12" s="34">
        <v>16</v>
      </c>
      <c r="B12" s="1">
        <v>640800</v>
      </c>
      <c r="C12" s="40">
        <v>1281600</v>
      </c>
      <c r="D12" s="40">
        <v>768960</v>
      </c>
      <c r="E12" s="38">
        <v>512640</v>
      </c>
      <c r="F12" s="1">
        <v>977220000</v>
      </c>
      <c r="G12" s="40">
        <v>1954440000</v>
      </c>
      <c r="H12" s="40">
        <v>1172664000</v>
      </c>
      <c r="I12" s="1">
        <v>781776000</v>
      </c>
    </row>
    <row r="13" spans="1:9" x14ac:dyDescent="0.25">
      <c r="A13" s="33" t="s">
        <v>101</v>
      </c>
      <c r="B13" s="1"/>
      <c r="C13" s="40"/>
      <c r="D13" s="40"/>
      <c r="E13" s="38">
        <v>0</v>
      </c>
      <c r="F13" s="1"/>
      <c r="G13" s="40"/>
      <c r="H13" s="40"/>
      <c r="I13" s="1">
        <v>0</v>
      </c>
    </row>
    <row r="14" spans="1:9" x14ac:dyDescent="0.25">
      <c r="A14" s="34">
        <v>13</v>
      </c>
      <c r="B14" s="1"/>
      <c r="C14" s="40"/>
      <c r="D14" s="40"/>
      <c r="E14" s="38">
        <v>0</v>
      </c>
      <c r="F14" s="1"/>
      <c r="G14" s="40"/>
      <c r="H14" s="40"/>
      <c r="I14" s="1">
        <v>0</v>
      </c>
    </row>
    <row r="15" spans="1:9" x14ac:dyDescent="0.25">
      <c r="A15" s="33" t="s">
        <v>90</v>
      </c>
      <c r="B15" s="1">
        <v>517200</v>
      </c>
      <c r="C15" s="40">
        <v>1034400</v>
      </c>
      <c r="D15" s="40">
        <v>620640</v>
      </c>
      <c r="E15" s="38">
        <v>413760</v>
      </c>
      <c r="F15" s="1">
        <v>781980000</v>
      </c>
      <c r="G15" s="40">
        <v>1563960000</v>
      </c>
      <c r="H15" s="40">
        <v>938376000</v>
      </c>
      <c r="I15" s="1">
        <v>625584000</v>
      </c>
    </row>
    <row r="16" spans="1:9" x14ac:dyDescent="0.25">
      <c r="A16" s="34">
        <v>10</v>
      </c>
      <c r="B16" s="1">
        <v>90000</v>
      </c>
      <c r="C16" s="40">
        <v>180000</v>
      </c>
      <c r="D16" s="40">
        <v>108000</v>
      </c>
      <c r="E16" s="38">
        <v>72000</v>
      </c>
      <c r="F16" s="1">
        <v>130500000</v>
      </c>
      <c r="G16" s="40">
        <v>261000000</v>
      </c>
      <c r="H16" s="40">
        <v>156600000</v>
      </c>
      <c r="I16" s="1">
        <v>104400000</v>
      </c>
    </row>
    <row r="17" spans="1:9" x14ac:dyDescent="0.25">
      <c r="A17" s="34">
        <v>16</v>
      </c>
      <c r="B17" s="1">
        <v>427200</v>
      </c>
      <c r="C17" s="40">
        <v>854400</v>
      </c>
      <c r="D17" s="40">
        <v>512640</v>
      </c>
      <c r="E17" s="38">
        <v>341760</v>
      </c>
      <c r="F17" s="1">
        <v>651480000</v>
      </c>
      <c r="G17" s="40">
        <v>1302960000</v>
      </c>
      <c r="H17" s="40">
        <v>781776000</v>
      </c>
      <c r="I17" s="1">
        <v>521184000</v>
      </c>
    </row>
    <row r="18" spans="1:9" x14ac:dyDescent="0.25">
      <c r="A18" s="33" t="s">
        <v>83</v>
      </c>
      <c r="B18" s="1">
        <v>684000</v>
      </c>
      <c r="C18" s="40">
        <v>1368000</v>
      </c>
      <c r="D18" s="40">
        <v>820800</v>
      </c>
      <c r="E18" s="38">
        <v>547200</v>
      </c>
      <c r="F18" s="1">
        <v>235980000</v>
      </c>
      <c r="G18" s="40">
        <v>471960000</v>
      </c>
      <c r="H18" s="40">
        <v>283176000</v>
      </c>
      <c r="I18" s="1">
        <v>188784000</v>
      </c>
    </row>
    <row r="19" spans="1:9" x14ac:dyDescent="0.25">
      <c r="A19" s="34">
        <v>8</v>
      </c>
      <c r="B19" s="1">
        <v>684000</v>
      </c>
      <c r="C19" s="40">
        <v>1368000</v>
      </c>
      <c r="D19" s="40">
        <v>820800</v>
      </c>
      <c r="E19" s="38">
        <v>547200</v>
      </c>
      <c r="F19" s="1">
        <v>235980000</v>
      </c>
      <c r="G19" s="40">
        <v>471960000</v>
      </c>
      <c r="H19" s="40">
        <v>283176000</v>
      </c>
      <c r="I19" s="1">
        <v>188784000</v>
      </c>
    </row>
    <row r="20" spans="1:9" x14ac:dyDescent="0.25">
      <c r="A20" s="33" t="s">
        <v>99</v>
      </c>
      <c r="B20" s="1">
        <v>679440</v>
      </c>
      <c r="C20" s="40">
        <v>1358880</v>
      </c>
      <c r="D20" s="40">
        <v>815328</v>
      </c>
      <c r="E20" s="38">
        <v>543552</v>
      </c>
      <c r="F20" s="1">
        <v>625084800</v>
      </c>
      <c r="G20" s="40">
        <v>1250169600</v>
      </c>
      <c r="H20" s="40">
        <v>750101760</v>
      </c>
      <c r="I20" s="1">
        <v>500067840</v>
      </c>
    </row>
    <row r="21" spans="1:9" x14ac:dyDescent="0.25">
      <c r="A21" s="34">
        <v>12</v>
      </c>
      <c r="B21" s="1">
        <v>679440</v>
      </c>
      <c r="C21" s="40">
        <v>1358880</v>
      </c>
      <c r="D21" s="40">
        <v>815328</v>
      </c>
      <c r="E21" s="38">
        <v>543552</v>
      </c>
      <c r="F21" s="1">
        <v>625084800</v>
      </c>
      <c r="G21" s="40">
        <v>1250169600</v>
      </c>
      <c r="H21" s="40">
        <v>750101760</v>
      </c>
      <c r="I21" s="1">
        <v>500067840</v>
      </c>
    </row>
    <row r="22" spans="1:9" x14ac:dyDescent="0.25">
      <c r="A22" s="33" t="s">
        <v>75</v>
      </c>
      <c r="B22" s="1">
        <v>1058400</v>
      </c>
      <c r="C22" s="40">
        <v>2116800</v>
      </c>
      <c r="D22" s="40">
        <v>1270080</v>
      </c>
      <c r="E22" s="38">
        <v>846720</v>
      </c>
      <c r="F22" s="1">
        <v>904932000</v>
      </c>
      <c r="G22" s="40">
        <v>1809864000</v>
      </c>
      <c r="H22" s="40">
        <v>1085918400</v>
      </c>
      <c r="I22" s="1">
        <v>723945600</v>
      </c>
    </row>
    <row r="23" spans="1:9" x14ac:dyDescent="0.25">
      <c r="A23" s="34">
        <v>7</v>
      </c>
      <c r="B23" s="1">
        <v>1058400</v>
      </c>
      <c r="C23" s="40">
        <v>2116800</v>
      </c>
      <c r="D23" s="40">
        <v>1270080</v>
      </c>
      <c r="E23" s="38">
        <v>846720</v>
      </c>
      <c r="F23" s="1">
        <v>904932000</v>
      </c>
      <c r="G23" s="40">
        <v>1809864000</v>
      </c>
      <c r="H23" s="40">
        <v>1085918400</v>
      </c>
      <c r="I23" s="1">
        <v>723945600</v>
      </c>
    </row>
    <row r="24" spans="1:9" x14ac:dyDescent="0.25">
      <c r="A24" s="33" t="s">
        <v>79</v>
      </c>
      <c r="B24" s="1">
        <v>2206800</v>
      </c>
      <c r="C24" s="40">
        <v>4413600</v>
      </c>
      <c r="D24" s="40">
        <v>2648160</v>
      </c>
      <c r="E24" s="38">
        <v>1765440</v>
      </c>
      <c r="F24" s="1">
        <v>967518000</v>
      </c>
      <c r="G24" s="40">
        <v>1935036000</v>
      </c>
      <c r="H24" s="40">
        <v>1161021600</v>
      </c>
      <c r="I24" s="1">
        <v>774014400</v>
      </c>
    </row>
    <row r="25" spans="1:9" x14ac:dyDescent="0.25">
      <c r="A25" s="34">
        <v>8</v>
      </c>
      <c r="B25" s="1">
        <v>1710000</v>
      </c>
      <c r="C25" s="40">
        <v>3420000</v>
      </c>
      <c r="D25" s="40">
        <v>2052000</v>
      </c>
      <c r="E25" s="38">
        <v>1368000</v>
      </c>
      <c r="F25" s="1">
        <v>589950000</v>
      </c>
      <c r="G25" s="40">
        <v>1179900000</v>
      </c>
      <c r="H25" s="40">
        <v>707940000</v>
      </c>
      <c r="I25" s="1">
        <v>471960000</v>
      </c>
    </row>
    <row r="26" spans="1:9" x14ac:dyDescent="0.25">
      <c r="A26" s="34">
        <v>11</v>
      </c>
      <c r="B26" s="1">
        <v>496800</v>
      </c>
      <c r="C26" s="40">
        <v>993600</v>
      </c>
      <c r="D26" s="40">
        <v>596160</v>
      </c>
      <c r="E26" s="38">
        <v>397440</v>
      </c>
      <c r="F26" s="1">
        <v>377568000</v>
      </c>
      <c r="G26" s="40">
        <v>755136000</v>
      </c>
      <c r="H26" s="40">
        <v>453081600</v>
      </c>
      <c r="I26" s="1">
        <v>302054400</v>
      </c>
    </row>
    <row r="27" spans="1:9" x14ac:dyDescent="0.25">
      <c r="A27" s="33" t="s">
        <v>85</v>
      </c>
      <c r="B27" s="1">
        <v>54000</v>
      </c>
      <c r="C27" s="40">
        <v>108000</v>
      </c>
      <c r="D27" s="40">
        <v>64800</v>
      </c>
      <c r="E27" s="38">
        <v>43200</v>
      </c>
      <c r="F27" s="1">
        <v>329400000</v>
      </c>
      <c r="G27" s="40">
        <v>658800000</v>
      </c>
      <c r="H27" s="40">
        <v>395280000</v>
      </c>
      <c r="I27" s="1">
        <v>263520000</v>
      </c>
    </row>
    <row r="28" spans="1:9" x14ac:dyDescent="0.25">
      <c r="A28" s="34">
        <v>9</v>
      </c>
      <c r="B28" s="1">
        <v>54000</v>
      </c>
      <c r="C28" s="40">
        <v>108000</v>
      </c>
      <c r="D28" s="40">
        <v>64800</v>
      </c>
      <c r="E28" s="38">
        <v>43200</v>
      </c>
      <c r="F28" s="1">
        <v>329400000</v>
      </c>
      <c r="G28" s="40">
        <v>658800000</v>
      </c>
      <c r="H28" s="40">
        <v>395280000</v>
      </c>
      <c r="I28" s="1">
        <v>263520000</v>
      </c>
    </row>
    <row r="29" spans="1:9" x14ac:dyDescent="0.25">
      <c r="A29" s="33" t="s">
        <v>54</v>
      </c>
      <c r="B29" s="1">
        <v>4762920</v>
      </c>
      <c r="C29" s="40">
        <v>9525840</v>
      </c>
      <c r="D29" s="40">
        <v>5715504</v>
      </c>
      <c r="E29" s="38">
        <v>3810336</v>
      </c>
      <c r="F29" s="1">
        <v>7186823400</v>
      </c>
      <c r="G29" s="40">
        <v>14373646800</v>
      </c>
      <c r="H29" s="40">
        <v>8624188080</v>
      </c>
      <c r="I29" s="1">
        <v>5749458720</v>
      </c>
    </row>
    <row r="30" spans="1:9" x14ac:dyDescent="0.25">
      <c r="A30" s="34">
        <v>2</v>
      </c>
      <c r="B30" s="1">
        <v>1044720</v>
      </c>
      <c r="C30" s="40">
        <v>2089440</v>
      </c>
      <c r="D30" s="40">
        <v>1253664</v>
      </c>
      <c r="E30" s="38">
        <v>835776</v>
      </c>
      <c r="F30" s="1">
        <v>517136400</v>
      </c>
      <c r="G30" s="40">
        <v>1034272800</v>
      </c>
      <c r="H30" s="40">
        <v>620563680</v>
      </c>
      <c r="I30" s="1">
        <v>413709120</v>
      </c>
    </row>
    <row r="31" spans="1:9" x14ac:dyDescent="0.25">
      <c r="A31" s="34">
        <v>3</v>
      </c>
      <c r="B31" s="1">
        <v>34200</v>
      </c>
      <c r="C31" s="40">
        <v>68400</v>
      </c>
      <c r="D31" s="40">
        <v>41040</v>
      </c>
      <c r="E31" s="38">
        <v>27360</v>
      </c>
      <c r="F31" s="1">
        <v>1398267000</v>
      </c>
      <c r="G31" s="40">
        <v>2796534000</v>
      </c>
      <c r="H31" s="40">
        <v>1677920400</v>
      </c>
      <c r="I31" s="1">
        <v>1118613600</v>
      </c>
    </row>
    <row r="32" spans="1:9" x14ac:dyDescent="0.25">
      <c r="A32" s="34">
        <v>4</v>
      </c>
      <c r="B32" s="1">
        <v>1920000</v>
      </c>
      <c r="C32" s="40">
        <v>3840000</v>
      </c>
      <c r="D32" s="40">
        <v>2304000</v>
      </c>
      <c r="E32" s="38">
        <v>1536000</v>
      </c>
      <c r="F32" s="1">
        <v>3763200000</v>
      </c>
      <c r="G32" s="40">
        <v>7526400000</v>
      </c>
      <c r="H32" s="40">
        <v>4515840000</v>
      </c>
      <c r="I32" s="1">
        <v>3010560000</v>
      </c>
    </row>
    <row r="33" spans="1:9" x14ac:dyDescent="0.25">
      <c r="A33" s="34">
        <v>7</v>
      </c>
      <c r="B33" s="1">
        <v>1764000</v>
      </c>
      <c r="C33" s="40">
        <v>3528000</v>
      </c>
      <c r="D33" s="40">
        <v>2116800</v>
      </c>
      <c r="E33" s="38">
        <v>1411200</v>
      </c>
      <c r="F33" s="1">
        <v>1508220000</v>
      </c>
      <c r="G33" s="40">
        <v>3016440000</v>
      </c>
      <c r="H33" s="40">
        <v>1809864000</v>
      </c>
      <c r="I33" s="1">
        <v>1206576000</v>
      </c>
    </row>
    <row r="34" spans="1:9" x14ac:dyDescent="0.25">
      <c r="A34" s="33" t="s">
        <v>106</v>
      </c>
      <c r="B34" s="1">
        <v>1068000</v>
      </c>
      <c r="C34" s="40">
        <v>2136000</v>
      </c>
      <c r="D34" s="40">
        <v>1281600</v>
      </c>
      <c r="E34" s="38">
        <v>854400</v>
      </c>
      <c r="F34" s="1">
        <v>1628700000</v>
      </c>
      <c r="G34" s="40">
        <v>3257400000</v>
      </c>
      <c r="H34" s="40">
        <v>1954440000</v>
      </c>
      <c r="I34" s="1">
        <v>1302960000</v>
      </c>
    </row>
    <row r="35" spans="1:9" x14ac:dyDescent="0.25">
      <c r="A35" s="34">
        <v>16</v>
      </c>
      <c r="B35" s="1">
        <v>1068000</v>
      </c>
      <c r="C35" s="40">
        <v>2136000</v>
      </c>
      <c r="D35" s="40">
        <v>1281600</v>
      </c>
      <c r="E35" s="38">
        <v>854400</v>
      </c>
      <c r="F35" s="1">
        <v>1628700000</v>
      </c>
      <c r="G35" s="40">
        <v>3257400000</v>
      </c>
      <c r="H35" s="40">
        <v>1954440000</v>
      </c>
      <c r="I35" s="1">
        <v>1302960000</v>
      </c>
    </row>
    <row r="36" spans="1:9" x14ac:dyDescent="0.25">
      <c r="A36" s="33" t="s">
        <v>52</v>
      </c>
      <c r="B36" s="1">
        <v>720000</v>
      </c>
      <c r="C36" s="40">
        <v>1440000</v>
      </c>
      <c r="D36" s="40">
        <v>864000</v>
      </c>
      <c r="E36" s="38">
        <v>576000</v>
      </c>
      <c r="F36" s="1">
        <v>489600000</v>
      </c>
      <c r="G36" s="40">
        <v>979200000</v>
      </c>
      <c r="H36" s="40">
        <v>587520000</v>
      </c>
      <c r="I36" s="1">
        <v>391680000</v>
      </c>
    </row>
    <row r="37" spans="1:9" x14ac:dyDescent="0.25">
      <c r="A37" s="34">
        <v>1</v>
      </c>
      <c r="B37" s="1">
        <v>720000</v>
      </c>
      <c r="C37" s="40">
        <v>1440000</v>
      </c>
      <c r="D37" s="40">
        <v>864000</v>
      </c>
      <c r="E37" s="38">
        <v>576000</v>
      </c>
      <c r="F37" s="1">
        <v>489600000</v>
      </c>
      <c r="G37" s="40">
        <v>979200000</v>
      </c>
      <c r="H37" s="40">
        <v>587520000</v>
      </c>
      <c r="I37" s="1">
        <v>391680000</v>
      </c>
    </row>
    <row r="38" spans="1:9" x14ac:dyDescent="0.25">
      <c r="A38" s="33" t="s">
        <v>81</v>
      </c>
      <c r="B38" s="1">
        <v>2724600</v>
      </c>
      <c r="C38" s="40">
        <v>5449200</v>
      </c>
      <c r="D38" s="40">
        <v>3269520</v>
      </c>
      <c r="E38" s="38">
        <v>2179680</v>
      </c>
      <c r="F38" s="1">
        <v>1916682000</v>
      </c>
      <c r="G38" s="40">
        <v>3833364000</v>
      </c>
      <c r="H38" s="40">
        <v>2300018400</v>
      </c>
      <c r="I38" s="1">
        <v>1533345600</v>
      </c>
    </row>
    <row r="39" spans="1:9" x14ac:dyDescent="0.25">
      <c r="A39" s="34">
        <v>8</v>
      </c>
      <c r="B39" s="1">
        <v>1026000</v>
      </c>
      <c r="C39" s="40">
        <v>2052000</v>
      </c>
      <c r="D39" s="40">
        <v>1231200</v>
      </c>
      <c r="E39" s="38">
        <v>820800</v>
      </c>
      <c r="F39" s="1">
        <v>353970000</v>
      </c>
      <c r="G39" s="40">
        <v>707940000</v>
      </c>
      <c r="H39" s="40">
        <v>424764000</v>
      </c>
      <c r="I39" s="1">
        <v>283176000</v>
      </c>
    </row>
    <row r="40" spans="1:9" x14ac:dyDescent="0.25">
      <c r="A40" s="34">
        <v>12</v>
      </c>
      <c r="B40" s="1">
        <v>1698600</v>
      </c>
      <c r="C40" s="40">
        <v>3397200</v>
      </c>
      <c r="D40" s="40">
        <v>2038320</v>
      </c>
      <c r="E40" s="38">
        <v>1358880</v>
      </c>
      <c r="F40" s="1">
        <v>1562712000</v>
      </c>
      <c r="G40" s="40">
        <v>3125424000</v>
      </c>
      <c r="H40" s="40">
        <v>1875254400</v>
      </c>
      <c r="I40" s="1">
        <v>1250169600</v>
      </c>
    </row>
    <row r="41" spans="1:9" x14ac:dyDescent="0.25">
      <c r="A41" s="33" t="s">
        <v>70</v>
      </c>
      <c r="B41" s="1">
        <v>566400</v>
      </c>
      <c r="C41" s="40">
        <v>1132800</v>
      </c>
      <c r="D41" s="40">
        <v>679680</v>
      </c>
      <c r="E41" s="38">
        <v>453120</v>
      </c>
      <c r="F41" s="1">
        <v>2385720000</v>
      </c>
      <c r="G41" s="40">
        <v>4771440000</v>
      </c>
      <c r="H41" s="40">
        <v>2862864000</v>
      </c>
      <c r="I41" s="1">
        <v>1908576000</v>
      </c>
    </row>
    <row r="42" spans="1:9" x14ac:dyDescent="0.25">
      <c r="A42" s="34">
        <v>5</v>
      </c>
      <c r="B42" s="1">
        <v>60000</v>
      </c>
      <c r="C42" s="40">
        <v>120000</v>
      </c>
      <c r="D42" s="40">
        <v>72000</v>
      </c>
      <c r="E42" s="38">
        <v>48000</v>
      </c>
      <c r="F42" s="1">
        <v>156000000</v>
      </c>
      <c r="G42" s="40">
        <v>312000000</v>
      </c>
      <c r="H42" s="40">
        <v>187200000</v>
      </c>
      <c r="I42" s="1">
        <v>124800000</v>
      </c>
    </row>
    <row r="43" spans="1:9" x14ac:dyDescent="0.25">
      <c r="A43" s="34">
        <v>10</v>
      </c>
      <c r="B43" s="1">
        <v>60000</v>
      </c>
      <c r="C43" s="40">
        <v>120000</v>
      </c>
      <c r="D43" s="40">
        <v>72000</v>
      </c>
      <c r="E43" s="38">
        <v>48000</v>
      </c>
      <c r="F43" s="1">
        <v>87000000</v>
      </c>
      <c r="G43" s="40">
        <v>174000000</v>
      </c>
      <c r="H43" s="40">
        <v>104400000</v>
      </c>
      <c r="I43" s="1">
        <v>69600000</v>
      </c>
    </row>
    <row r="44" spans="1:9" x14ac:dyDescent="0.25">
      <c r="A44" s="34">
        <v>17</v>
      </c>
      <c r="B44" s="1">
        <v>446400</v>
      </c>
      <c r="C44" s="40">
        <v>892800</v>
      </c>
      <c r="D44" s="40">
        <v>535680</v>
      </c>
      <c r="E44" s="38">
        <v>357120</v>
      </c>
      <c r="F44" s="1">
        <v>2142720000</v>
      </c>
      <c r="G44" s="40">
        <v>4285440000</v>
      </c>
      <c r="H44" s="40">
        <v>2571264000</v>
      </c>
      <c r="I44" s="1">
        <v>1714176000</v>
      </c>
    </row>
    <row r="45" spans="1:9" x14ac:dyDescent="0.25">
      <c r="A45" s="33" t="s">
        <v>50</v>
      </c>
      <c r="B45" s="1">
        <v>1080000</v>
      </c>
      <c r="C45" s="40">
        <v>2160000</v>
      </c>
      <c r="D45" s="40">
        <v>1296000</v>
      </c>
      <c r="E45" s="38">
        <v>864000</v>
      </c>
      <c r="F45" s="1">
        <v>734400000</v>
      </c>
      <c r="G45" s="40">
        <v>1468800000</v>
      </c>
      <c r="H45" s="40">
        <v>881280000</v>
      </c>
      <c r="I45" s="1">
        <v>587520000</v>
      </c>
    </row>
    <row r="46" spans="1:9" x14ac:dyDescent="0.25">
      <c r="A46" s="34">
        <v>1</v>
      </c>
      <c r="B46" s="1">
        <v>1080000</v>
      </c>
      <c r="C46" s="40">
        <v>2160000</v>
      </c>
      <c r="D46" s="40">
        <v>1296000</v>
      </c>
      <c r="E46" s="38">
        <v>864000</v>
      </c>
      <c r="F46" s="1">
        <v>734400000</v>
      </c>
      <c r="G46" s="40">
        <v>1468800000</v>
      </c>
      <c r="H46" s="40">
        <v>881280000</v>
      </c>
      <c r="I46" s="1">
        <v>587520000</v>
      </c>
    </row>
    <row r="47" spans="1:9" x14ac:dyDescent="0.25">
      <c r="A47" s="33" t="s">
        <v>97</v>
      </c>
      <c r="B47" s="1">
        <v>1019160</v>
      </c>
      <c r="C47" s="40">
        <v>2038320</v>
      </c>
      <c r="D47" s="40">
        <v>1222992</v>
      </c>
      <c r="E47" s="38">
        <v>815328</v>
      </c>
      <c r="F47" s="1">
        <v>937627200</v>
      </c>
      <c r="G47" s="40">
        <v>1875254400</v>
      </c>
      <c r="H47" s="40">
        <v>1125152640</v>
      </c>
      <c r="I47" s="1">
        <v>750101760</v>
      </c>
    </row>
    <row r="48" spans="1:9" x14ac:dyDescent="0.25">
      <c r="A48" s="34">
        <v>12</v>
      </c>
      <c r="B48" s="1">
        <v>1019160</v>
      </c>
      <c r="C48" s="40">
        <v>2038320</v>
      </c>
      <c r="D48" s="40">
        <v>1222992</v>
      </c>
      <c r="E48" s="38">
        <v>815328</v>
      </c>
      <c r="F48" s="1">
        <v>937627200</v>
      </c>
      <c r="G48" s="40">
        <v>1875254400</v>
      </c>
      <c r="H48" s="40">
        <v>1125152640</v>
      </c>
      <c r="I48" s="1">
        <v>750101760</v>
      </c>
    </row>
    <row r="49" spans="1:9" x14ac:dyDescent="0.25">
      <c r="A49" s="33" t="s">
        <v>56</v>
      </c>
      <c r="B49" s="1">
        <v>3424080</v>
      </c>
      <c r="C49" s="40">
        <v>6848160</v>
      </c>
      <c r="D49" s="40">
        <v>4108896</v>
      </c>
      <c r="E49" s="38">
        <v>2739264</v>
      </c>
      <c r="F49" s="1">
        <v>8569989600</v>
      </c>
      <c r="G49" s="40">
        <v>17139979200</v>
      </c>
      <c r="H49" s="40">
        <v>10283987520</v>
      </c>
      <c r="I49" s="1">
        <v>6855991680</v>
      </c>
    </row>
    <row r="50" spans="1:9" x14ac:dyDescent="0.25">
      <c r="A50" s="34">
        <v>2</v>
      </c>
      <c r="B50" s="1">
        <v>696480</v>
      </c>
      <c r="C50" s="40">
        <v>1392960</v>
      </c>
      <c r="D50" s="40">
        <v>835776</v>
      </c>
      <c r="E50" s="38">
        <v>557184</v>
      </c>
      <c r="F50" s="1">
        <v>344757600</v>
      </c>
      <c r="G50" s="40">
        <v>689515200</v>
      </c>
      <c r="H50" s="40">
        <v>413709120</v>
      </c>
      <c r="I50" s="1">
        <v>275806080</v>
      </c>
    </row>
    <row r="51" spans="1:9" x14ac:dyDescent="0.25">
      <c r="A51" s="34">
        <v>4</v>
      </c>
      <c r="B51" s="1">
        <v>1152000</v>
      </c>
      <c r="C51" s="40">
        <v>2304000</v>
      </c>
      <c r="D51" s="40">
        <v>1382400</v>
      </c>
      <c r="E51" s="38">
        <v>921600</v>
      </c>
      <c r="F51" s="1">
        <v>2257920000</v>
      </c>
      <c r="G51" s="40">
        <v>4515840000</v>
      </c>
      <c r="H51" s="40">
        <v>2709504000</v>
      </c>
      <c r="I51" s="1">
        <v>1806336000</v>
      </c>
    </row>
    <row r="52" spans="1:9" x14ac:dyDescent="0.25">
      <c r="A52" s="34">
        <v>5</v>
      </c>
      <c r="B52" s="1">
        <v>90000</v>
      </c>
      <c r="C52" s="40">
        <v>180000</v>
      </c>
      <c r="D52" s="40">
        <v>108000</v>
      </c>
      <c r="E52" s="38">
        <v>72000</v>
      </c>
      <c r="F52" s="1">
        <v>234000000</v>
      </c>
      <c r="G52" s="40">
        <v>468000000</v>
      </c>
      <c r="H52" s="40">
        <v>280800000</v>
      </c>
      <c r="I52" s="1">
        <v>187200000</v>
      </c>
    </row>
    <row r="53" spans="1:9" x14ac:dyDescent="0.25">
      <c r="A53" s="34">
        <v>6</v>
      </c>
      <c r="B53" s="1">
        <v>38400</v>
      </c>
      <c r="C53" s="40">
        <v>76800</v>
      </c>
      <c r="D53" s="40">
        <v>46080</v>
      </c>
      <c r="E53" s="38">
        <v>30720</v>
      </c>
      <c r="F53" s="1">
        <v>124800000</v>
      </c>
      <c r="G53" s="40">
        <v>249600000</v>
      </c>
      <c r="H53" s="40">
        <v>149760000</v>
      </c>
      <c r="I53" s="1">
        <v>99840000</v>
      </c>
    </row>
    <row r="54" spans="1:9" x14ac:dyDescent="0.25">
      <c r="A54" s="34">
        <v>11</v>
      </c>
      <c r="B54" s="1">
        <v>331200</v>
      </c>
      <c r="C54" s="40">
        <v>662400</v>
      </c>
      <c r="D54" s="40">
        <v>397440</v>
      </c>
      <c r="E54" s="38">
        <v>264960</v>
      </c>
      <c r="F54" s="1">
        <v>251712000</v>
      </c>
      <c r="G54" s="40">
        <v>503424000</v>
      </c>
      <c r="H54" s="40">
        <v>302054400</v>
      </c>
      <c r="I54" s="1">
        <v>201369600</v>
      </c>
    </row>
    <row r="55" spans="1:9" x14ac:dyDescent="0.25">
      <c r="A55" s="34">
        <v>17</v>
      </c>
      <c r="B55" s="1">
        <v>1116000</v>
      </c>
      <c r="C55" s="40">
        <v>2232000</v>
      </c>
      <c r="D55" s="40">
        <v>1339200</v>
      </c>
      <c r="E55" s="38">
        <v>892800</v>
      </c>
      <c r="F55" s="1">
        <v>5356800000</v>
      </c>
      <c r="G55" s="40">
        <v>10713600000</v>
      </c>
      <c r="H55" s="40">
        <v>6428160000</v>
      </c>
      <c r="I55" s="1">
        <v>4285440000</v>
      </c>
    </row>
    <row r="56" spans="1:9" x14ac:dyDescent="0.25">
      <c r="A56" s="33" t="s">
        <v>47</v>
      </c>
      <c r="B56" s="1">
        <v>2937120</v>
      </c>
      <c r="C56" s="40">
        <v>5874240</v>
      </c>
      <c r="D56" s="40">
        <v>3524544</v>
      </c>
      <c r="E56" s="38">
        <v>2349696</v>
      </c>
      <c r="F56" s="1">
        <v>5063044800</v>
      </c>
      <c r="G56" s="40">
        <v>10126089600</v>
      </c>
      <c r="H56" s="40">
        <v>6075653760</v>
      </c>
      <c r="I56" s="1">
        <v>4050435840</v>
      </c>
    </row>
    <row r="57" spans="1:9" x14ac:dyDescent="0.25">
      <c r="A57" s="34">
        <v>1</v>
      </c>
      <c r="B57" s="1">
        <v>1800000</v>
      </c>
      <c r="C57" s="40">
        <v>3600000</v>
      </c>
      <c r="D57" s="40">
        <v>2160000</v>
      </c>
      <c r="E57" s="38">
        <v>1440000</v>
      </c>
      <c r="F57" s="1">
        <v>1224000000</v>
      </c>
      <c r="G57" s="40">
        <v>2448000000</v>
      </c>
      <c r="H57" s="40">
        <v>1468800000</v>
      </c>
      <c r="I57" s="1">
        <v>979200000</v>
      </c>
    </row>
    <row r="58" spans="1:9" x14ac:dyDescent="0.25">
      <c r="A58" s="34">
        <v>5</v>
      </c>
      <c r="B58" s="1">
        <v>150000</v>
      </c>
      <c r="C58" s="40">
        <v>300000</v>
      </c>
      <c r="D58" s="40">
        <v>180000</v>
      </c>
      <c r="E58" s="38">
        <v>120000</v>
      </c>
      <c r="F58" s="1">
        <v>390000000</v>
      </c>
      <c r="G58" s="40">
        <v>780000000</v>
      </c>
      <c r="H58" s="40">
        <v>468000000</v>
      </c>
      <c r="I58" s="1">
        <v>312000000</v>
      </c>
    </row>
    <row r="59" spans="1:9" x14ac:dyDescent="0.25">
      <c r="A59" s="34">
        <v>14</v>
      </c>
      <c r="B59" s="1">
        <v>317520</v>
      </c>
      <c r="C59" s="40">
        <v>635040</v>
      </c>
      <c r="D59" s="40">
        <v>381024</v>
      </c>
      <c r="E59" s="38">
        <v>254016</v>
      </c>
      <c r="F59" s="1">
        <v>234964800</v>
      </c>
      <c r="G59" s="40">
        <v>469929600</v>
      </c>
      <c r="H59" s="40">
        <v>281957760</v>
      </c>
      <c r="I59" s="1">
        <v>187971840</v>
      </c>
    </row>
    <row r="60" spans="1:9" x14ac:dyDescent="0.25">
      <c r="A60" s="34">
        <v>17</v>
      </c>
      <c r="B60" s="1">
        <v>669600</v>
      </c>
      <c r="C60" s="40">
        <v>1339200</v>
      </c>
      <c r="D60" s="40">
        <v>803520</v>
      </c>
      <c r="E60" s="38">
        <v>535680</v>
      </c>
      <c r="F60" s="1">
        <v>3214080000</v>
      </c>
      <c r="G60" s="40">
        <v>6428160000</v>
      </c>
      <c r="H60" s="40">
        <v>3856896000</v>
      </c>
      <c r="I60" s="1">
        <v>2571264000</v>
      </c>
    </row>
    <row r="61" spans="1:9" x14ac:dyDescent="0.25">
      <c r="A61" s="33" t="s">
        <v>77</v>
      </c>
      <c r="B61" s="1">
        <v>705600</v>
      </c>
      <c r="C61" s="40">
        <v>1411200</v>
      </c>
      <c r="D61" s="40">
        <v>846720</v>
      </c>
      <c r="E61" s="38">
        <v>564480</v>
      </c>
      <c r="F61" s="1">
        <v>603288000</v>
      </c>
      <c r="G61" s="40">
        <v>1206576000</v>
      </c>
      <c r="H61" s="40">
        <v>723945600</v>
      </c>
      <c r="I61" s="1">
        <v>482630400</v>
      </c>
    </row>
    <row r="62" spans="1:9" x14ac:dyDescent="0.25">
      <c r="A62" s="34">
        <v>7</v>
      </c>
      <c r="B62" s="1">
        <v>705600</v>
      </c>
      <c r="C62" s="40">
        <v>1411200</v>
      </c>
      <c r="D62" s="40">
        <v>846720</v>
      </c>
      <c r="E62" s="38">
        <v>564480</v>
      </c>
      <c r="F62" s="1">
        <v>603288000</v>
      </c>
      <c r="G62" s="40">
        <v>1206576000</v>
      </c>
      <c r="H62" s="40">
        <v>723945600</v>
      </c>
      <c r="I62" s="1">
        <v>482630400</v>
      </c>
    </row>
    <row r="63" spans="1:9" x14ac:dyDescent="0.25">
      <c r="A63" s="33" t="s">
        <v>88</v>
      </c>
      <c r="B63" s="1">
        <v>150000</v>
      </c>
      <c r="C63" s="40">
        <v>300000</v>
      </c>
      <c r="D63" s="40">
        <v>180000</v>
      </c>
      <c r="E63" s="38">
        <v>120000</v>
      </c>
      <c r="F63" s="1">
        <v>217500000</v>
      </c>
      <c r="G63" s="40">
        <v>435000000</v>
      </c>
      <c r="H63" s="40">
        <v>261000000</v>
      </c>
      <c r="I63" s="1">
        <v>174000000</v>
      </c>
    </row>
    <row r="64" spans="1:9" x14ac:dyDescent="0.25">
      <c r="A64" s="34">
        <v>10</v>
      </c>
      <c r="B64" s="1">
        <v>150000</v>
      </c>
      <c r="C64" s="40">
        <v>300000</v>
      </c>
      <c r="D64" s="40">
        <v>180000</v>
      </c>
      <c r="E64" s="38">
        <v>120000</v>
      </c>
      <c r="F64" s="1">
        <v>217500000</v>
      </c>
      <c r="G64" s="40">
        <v>435000000</v>
      </c>
      <c r="H64" s="40">
        <v>261000000</v>
      </c>
      <c r="I64" s="1">
        <v>174000000</v>
      </c>
    </row>
    <row r="65" spans="1:9" x14ac:dyDescent="0.25">
      <c r="A65" s="33" t="s">
        <v>58</v>
      </c>
      <c r="B65" s="1">
        <v>885000</v>
      </c>
      <c r="C65" s="40">
        <v>1770000</v>
      </c>
      <c r="D65" s="40">
        <v>1062000</v>
      </c>
      <c r="E65" s="38">
        <v>708000</v>
      </c>
      <c r="F65" s="1">
        <v>2959725000</v>
      </c>
      <c r="G65" s="40">
        <v>5919450000</v>
      </c>
      <c r="H65" s="40">
        <v>3551670000</v>
      </c>
      <c r="I65" s="1">
        <v>2367780000</v>
      </c>
    </row>
    <row r="66" spans="1:9" x14ac:dyDescent="0.25">
      <c r="A66" s="34">
        <v>3</v>
      </c>
      <c r="B66" s="1">
        <v>57000</v>
      </c>
      <c r="C66" s="40">
        <v>114000</v>
      </c>
      <c r="D66" s="40">
        <v>68400</v>
      </c>
      <c r="E66" s="38">
        <v>45600</v>
      </c>
      <c r="F66" s="1">
        <v>2330445000</v>
      </c>
      <c r="G66" s="40">
        <v>4660890000</v>
      </c>
      <c r="H66" s="40">
        <v>2796534000</v>
      </c>
      <c r="I66" s="1">
        <v>1864356000</v>
      </c>
    </row>
    <row r="67" spans="1:9" x14ac:dyDescent="0.25">
      <c r="A67" s="34">
        <v>11</v>
      </c>
      <c r="B67" s="1">
        <v>828000</v>
      </c>
      <c r="C67" s="40">
        <v>1656000</v>
      </c>
      <c r="D67" s="40">
        <v>993600</v>
      </c>
      <c r="E67" s="38">
        <v>662400</v>
      </c>
      <c r="F67" s="1">
        <v>629280000</v>
      </c>
      <c r="G67" s="40">
        <v>1258560000</v>
      </c>
      <c r="H67" s="40">
        <v>755136000</v>
      </c>
      <c r="I67" s="1">
        <v>503424000</v>
      </c>
    </row>
    <row r="68" spans="1:9" x14ac:dyDescent="0.25">
      <c r="A68" s="33" t="s">
        <v>165</v>
      </c>
      <c r="B68" s="1">
        <v>27277200</v>
      </c>
      <c r="C68" s="40">
        <v>54554400</v>
      </c>
      <c r="D68" s="40">
        <v>32732640</v>
      </c>
      <c r="E68" s="38">
        <v>21821760</v>
      </c>
      <c r="F68" s="1">
        <v>40880316000</v>
      </c>
      <c r="G68" s="40">
        <v>81760632000</v>
      </c>
      <c r="H68" s="40">
        <v>49056379200</v>
      </c>
      <c r="I68" s="1">
        <v>32704252800</v>
      </c>
    </row>
  </sheetData>
  <pageMargins left="0.7" right="0.7" top="0.75" bottom="0.75" header="0.3" footer="0.3"/>
  <pageSetup paperSize="4632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2CF08-C936-46E2-A191-F80DBF147775}">
  <sheetPr>
    <tabColor rgb="FF00B050"/>
  </sheetPr>
  <dimension ref="A1:Q53"/>
  <sheetViews>
    <sheetView zoomScale="85" zoomScaleNormal="85" workbookViewId="0">
      <selection activeCell="B6" sqref="A6:B12"/>
    </sheetView>
  </sheetViews>
  <sheetFormatPr baseColWidth="10" defaultColWidth="9.140625" defaultRowHeight="15" x14ac:dyDescent="0.25"/>
  <cols>
    <col min="1" max="1" width="26" style="2" customWidth="1"/>
    <col min="2" max="2" width="11" style="6" bestFit="1" customWidth="1"/>
    <col min="3" max="3" width="18.7109375" style="7" customWidth="1"/>
    <col min="4" max="4" width="26" style="7" customWidth="1"/>
    <col min="5" max="5" width="29.42578125" style="7" customWidth="1"/>
    <col min="6" max="6" width="14.42578125" style="7" customWidth="1"/>
    <col min="7" max="7" width="15.28515625" style="7" customWidth="1"/>
    <col min="8" max="8" width="40" style="7" customWidth="1"/>
    <col min="9" max="9" width="11.42578125" style="2" customWidth="1"/>
    <col min="10" max="11" width="12.5703125" style="2" customWidth="1"/>
    <col min="12" max="13" width="18.28515625" style="2" customWidth="1"/>
    <col min="14" max="14" width="12.7109375" style="2" customWidth="1"/>
    <col min="15" max="15" width="14.7109375" style="2" bestFit="1" customWidth="1"/>
    <col min="16" max="16" width="13.7109375" style="2" customWidth="1"/>
    <col min="17" max="17" width="13.7109375" style="2" bestFit="1" customWidth="1"/>
    <col min="18" max="16384" width="9.140625" style="2"/>
  </cols>
  <sheetData>
    <row r="1" spans="1:17" ht="21" x14ac:dyDescent="0.25">
      <c r="B1" s="44" t="s">
        <v>38</v>
      </c>
      <c r="C1" s="44"/>
      <c r="D1" s="44"/>
      <c r="E1" s="44"/>
      <c r="F1" s="44"/>
      <c r="G1" s="44"/>
      <c r="H1" s="44"/>
      <c r="I1" s="44"/>
      <c r="J1" s="44"/>
      <c r="K1" s="3"/>
    </row>
    <row r="2" spans="1:17" ht="23.25" x14ac:dyDescent="0.25">
      <c r="B2" s="45" t="s">
        <v>39</v>
      </c>
      <c r="C2" s="45"/>
      <c r="D2" s="45"/>
      <c r="E2" s="45"/>
      <c r="F2" s="45"/>
      <c r="G2" s="45"/>
      <c r="H2" s="45"/>
      <c r="I2" s="45"/>
      <c r="J2" s="45"/>
      <c r="K2" s="4"/>
    </row>
    <row r="3" spans="1:17" ht="23.25" x14ac:dyDescent="0.25">
      <c r="B3" s="5"/>
      <c r="C3" s="5"/>
      <c r="D3" s="5"/>
      <c r="E3" s="5"/>
      <c r="F3" s="5"/>
      <c r="G3" s="5"/>
      <c r="H3" s="5"/>
      <c r="I3" s="5"/>
      <c r="J3" s="5"/>
      <c r="K3" s="5"/>
    </row>
    <row r="4" spans="1:17" x14ac:dyDescent="0.25">
      <c r="F4" s="8"/>
      <c r="G4" s="8"/>
      <c r="H4" s="8"/>
    </row>
    <row r="5" spans="1:17" s="13" customFormat="1" ht="45" x14ac:dyDescent="0.25">
      <c r="A5" s="9" t="s">
        <v>40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42</v>
      </c>
      <c r="G5" s="9" t="s">
        <v>43</v>
      </c>
      <c r="H5" s="9" t="s">
        <v>44</v>
      </c>
      <c r="I5" s="11" t="s">
        <v>163</v>
      </c>
      <c r="J5" s="12" t="s">
        <v>4</v>
      </c>
      <c r="K5" s="12" t="s">
        <v>5</v>
      </c>
      <c r="L5" s="10" t="s">
        <v>41</v>
      </c>
      <c r="M5" s="10" t="s">
        <v>167</v>
      </c>
      <c r="N5" s="12" t="s">
        <v>45</v>
      </c>
      <c r="O5" s="12" t="s">
        <v>166</v>
      </c>
      <c r="P5" s="10" t="s">
        <v>46</v>
      </c>
      <c r="Q5" s="10" t="s">
        <v>167</v>
      </c>
    </row>
    <row r="6" spans="1:17" s="24" customFormat="1" ht="61.5" customHeight="1" x14ac:dyDescent="0.25">
      <c r="A6" s="14" t="s">
        <v>47</v>
      </c>
      <c r="B6" s="15">
        <v>1</v>
      </c>
      <c r="C6" s="16" t="s">
        <v>32</v>
      </c>
      <c r="D6" s="16" t="s">
        <v>33</v>
      </c>
      <c r="E6" s="16" t="s">
        <v>48</v>
      </c>
      <c r="F6" s="16" t="s">
        <v>113</v>
      </c>
      <c r="G6" s="16" t="s">
        <v>114</v>
      </c>
      <c r="H6" s="19" t="s">
        <v>49</v>
      </c>
      <c r="I6" s="17">
        <v>680</v>
      </c>
      <c r="J6" s="21">
        <v>1800000</v>
      </c>
      <c r="K6" s="21">
        <v>3600000</v>
      </c>
      <c r="L6" s="18">
        <v>2160000</v>
      </c>
      <c r="M6" s="18">
        <f>K6-L6</f>
        <v>1440000</v>
      </c>
      <c r="N6" s="22">
        <v>1224000000</v>
      </c>
      <c r="O6" s="22">
        <v>2448000000</v>
      </c>
      <c r="P6" s="23">
        <v>1468800000</v>
      </c>
      <c r="Q6" s="37">
        <f>O6-P6</f>
        <v>979200000</v>
      </c>
    </row>
    <row r="7" spans="1:17" s="24" customFormat="1" ht="42" customHeight="1" x14ac:dyDescent="0.25">
      <c r="A7" s="14" t="s">
        <v>50</v>
      </c>
      <c r="B7" s="15">
        <v>1</v>
      </c>
      <c r="C7" s="15" t="s">
        <v>32</v>
      </c>
      <c r="D7" s="15" t="s">
        <v>33</v>
      </c>
      <c r="E7" s="15" t="s">
        <v>48</v>
      </c>
      <c r="F7" s="25" t="s">
        <v>115</v>
      </c>
      <c r="G7" s="25" t="s">
        <v>114</v>
      </c>
      <c r="H7" s="26" t="s">
        <v>51</v>
      </c>
      <c r="I7" s="17">
        <v>680</v>
      </c>
      <c r="J7" s="21">
        <v>1080000</v>
      </c>
      <c r="K7" s="21">
        <v>2160000</v>
      </c>
      <c r="L7" s="18">
        <v>1296000</v>
      </c>
      <c r="M7" s="18">
        <f t="shared" ref="M7:M47" si="0">K7-L7</f>
        <v>864000</v>
      </c>
      <c r="N7" s="22">
        <v>734400000</v>
      </c>
      <c r="O7" s="22">
        <v>1468800000</v>
      </c>
      <c r="P7" s="23">
        <v>881280000</v>
      </c>
      <c r="Q7" s="37">
        <f t="shared" ref="Q7:Q47" si="1">O7-P7</f>
        <v>587520000</v>
      </c>
    </row>
    <row r="8" spans="1:17" s="24" customFormat="1" ht="42" customHeight="1" x14ac:dyDescent="0.25">
      <c r="A8" s="14" t="s">
        <v>52</v>
      </c>
      <c r="B8" s="15">
        <v>1</v>
      </c>
      <c r="C8" s="16" t="s">
        <v>32</v>
      </c>
      <c r="D8" s="16" t="s">
        <v>33</v>
      </c>
      <c r="E8" s="16" t="s">
        <v>48</v>
      </c>
      <c r="F8" s="16" t="s">
        <v>116</v>
      </c>
      <c r="G8" s="16" t="s">
        <v>117</v>
      </c>
      <c r="H8" s="19" t="s">
        <v>53</v>
      </c>
      <c r="I8" s="17">
        <v>680</v>
      </c>
      <c r="J8" s="21">
        <v>720000</v>
      </c>
      <c r="K8" s="21">
        <v>1440000</v>
      </c>
      <c r="L8" s="18">
        <v>864000</v>
      </c>
      <c r="M8" s="18">
        <f t="shared" si="0"/>
        <v>576000</v>
      </c>
      <c r="N8" s="22">
        <v>489600000</v>
      </c>
      <c r="O8" s="22">
        <v>979200000</v>
      </c>
      <c r="P8" s="23">
        <v>587520000</v>
      </c>
      <c r="Q8" s="37">
        <f t="shared" si="1"/>
        <v>391680000</v>
      </c>
    </row>
    <row r="9" spans="1:17" s="6" customFormat="1" ht="53.25" customHeight="1" x14ac:dyDescent="0.25">
      <c r="A9" s="14" t="s">
        <v>54</v>
      </c>
      <c r="B9" s="15">
        <v>2</v>
      </c>
      <c r="C9" s="16" t="s">
        <v>30</v>
      </c>
      <c r="D9" s="16" t="s">
        <v>31</v>
      </c>
      <c r="E9" s="16" t="s">
        <v>48</v>
      </c>
      <c r="F9" s="16" t="s">
        <v>118</v>
      </c>
      <c r="G9" s="16" t="s">
        <v>114</v>
      </c>
      <c r="H9" s="19" t="s">
        <v>55</v>
      </c>
      <c r="I9" s="17">
        <v>495</v>
      </c>
      <c r="J9" s="21">
        <v>1044720</v>
      </c>
      <c r="K9" s="21">
        <v>2089440</v>
      </c>
      <c r="L9" s="18">
        <v>1253664</v>
      </c>
      <c r="M9" s="18">
        <f t="shared" si="0"/>
        <v>835776</v>
      </c>
      <c r="N9" s="22">
        <v>517136400</v>
      </c>
      <c r="O9" s="22">
        <v>1034272800</v>
      </c>
      <c r="P9" s="23">
        <v>620563680</v>
      </c>
      <c r="Q9" s="37">
        <f t="shared" si="1"/>
        <v>413709120</v>
      </c>
    </row>
    <row r="10" spans="1:17" s="6" customFormat="1" ht="75" x14ac:dyDescent="0.25">
      <c r="A10" s="14" t="s">
        <v>56</v>
      </c>
      <c r="B10" s="15">
        <v>2</v>
      </c>
      <c r="C10" s="15" t="s">
        <v>30</v>
      </c>
      <c r="D10" s="15" t="s">
        <v>31</v>
      </c>
      <c r="E10" s="15" t="s">
        <v>48</v>
      </c>
      <c r="F10" s="16" t="s">
        <v>119</v>
      </c>
      <c r="G10" s="16" t="s">
        <v>120</v>
      </c>
      <c r="H10" s="26" t="s">
        <v>57</v>
      </c>
      <c r="I10" s="17">
        <v>495</v>
      </c>
      <c r="J10" s="21">
        <v>696480</v>
      </c>
      <c r="K10" s="21">
        <v>1392960</v>
      </c>
      <c r="L10" s="18">
        <v>835776</v>
      </c>
      <c r="M10" s="18">
        <f t="shared" si="0"/>
        <v>557184</v>
      </c>
      <c r="N10" s="22">
        <v>344757600</v>
      </c>
      <c r="O10" s="22">
        <v>689515200</v>
      </c>
      <c r="P10" s="23">
        <v>413709120</v>
      </c>
      <c r="Q10" s="37">
        <f t="shared" si="1"/>
        <v>275806080</v>
      </c>
    </row>
    <row r="11" spans="1:17" s="6" customFormat="1" ht="60" x14ac:dyDescent="0.25">
      <c r="A11" s="14" t="s">
        <v>58</v>
      </c>
      <c r="B11" s="15">
        <v>3</v>
      </c>
      <c r="C11" s="16" t="s">
        <v>10</v>
      </c>
      <c r="D11" s="16" t="s">
        <v>11</v>
      </c>
      <c r="E11" s="16" t="s">
        <v>59</v>
      </c>
      <c r="F11" s="16" t="s">
        <v>121</v>
      </c>
      <c r="G11" s="16" t="s">
        <v>120</v>
      </c>
      <c r="H11" s="19" t="s">
        <v>60</v>
      </c>
      <c r="I11" s="16">
        <v>40885</v>
      </c>
      <c r="J11" s="21">
        <v>57000</v>
      </c>
      <c r="K11" s="21">
        <v>114000</v>
      </c>
      <c r="L11" s="18">
        <v>68400</v>
      </c>
      <c r="M11" s="18">
        <f t="shared" si="0"/>
        <v>45600</v>
      </c>
      <c r="N11" s="22">
        <v>2330445000</v>
      </c>
      <c r="O11" s="22">
        <v>4660890000</v>
      </c>
      <c r="P11" s="23">
        <v>2796534000</v>
      </c>
      <c r="Q11" s="37">
        <f t="shared" si="1"/>
        <v>1864356000</v>
      </c>
    </row>
    <row r="12" spans="1:17" s="6" customFormat="1" ht="60" x14ac:dyDescent="0.25">
      <c r="A12" s="14" t="s">
        <v>54</v>
      </c>
      <c r="B12" s="15">
        <v>3</v>
      </c>
      <c r="C12" s="16" t="s">
        <v>10</v>
      </c>
      <c r="D12" s="16" t="s">
        <v>11</v>
      </c>
      <c r="E12" s="16" t="s">
        <v>59</v>
      </c>
      <c r="F12" s="16" t="s">
        <v>122</v>
      </c>
      <c r="G12" s="16" t="s">
        <v>123</v>
      </c>
      <c r="H12" s="19" t="s">
        <v>61</v>
      </c>
      <c r="I12" s="16">
        <v>40885</v>
      </c>
      <c r="J12" s="21">
        <v>34200</v>
      </c>
      <c r="K12" s="21">
        <v>68400</v>
      </c>
      <c r="L12" s="18">
        <v>41040</v>
      </c>
      <c r="M12" s="18">
        <f t="shared" si="0"/>
        <v>27360</v>
      </c>
      <c r="N12" s="22">
        <v>1398267000</v>
      </c>
      <c r="O12" s="22">
        <v>2796534000</v>
      </c>
      <c r="P12" s="23">
        <v>1677920400</v>
      </c>
      <c r="Q12" s="37">
        <f t="shared" si="1"/>
        <v>1118613600</v>
      </c>
    </row>
    <row r="13" spans="1:17" s="6" customFormat="1" ht="45" x14ac:dyDescent="0.25">
      <c r="A13" s="14" t="s">
        <v>62</v>
      </c>
      <c r="B13" s="15">
        <v>3</v>
      </c>
      <c r="C13" s="15" t="s">
        <v>10</v>
      </c>
      <c r="D13" s="15" t="s">
        <v>11</v>
      </c>
      <c r="E13" s="15" t="s">
        <v>59</v>
      </c>
      <c r="F13" s="25" t="s">
        <v>124</v>
      </c>
      <c r="G13" s="25" t="s">
        <v>125</v>
      </c>
      <c r="H13" s="26" t="s">
        <v>63</v>
      </c>
      <c r="I13" s="16">
        <v>40885</v>
      </c>
      <c r="J13" s="21">
        <v>22800</v>
      </c>
      <c r="K13" s="21">
        <v>45600</v>
      </c>
      <c r="L13" s="18">
        <v>27360</v>
      </c>
      <c r="M13" s="18">
        <f t="shared" si="0"/>
        <v>18240</v>
      </c>
      <c r="N13" s="22">
        <v>932178000</v>
      </c>
      <c r="O13" s="22">
        <v>1864356000</v>
      </c>
      <c r="P13" s="23">
        <v>1118613600</v>
      </c>
      <c r="Q13" s="37">
        <f t="shared" si="1"/>
        <v>745742400</v>
      </c>
    </row>
    <row r="14" spans="1:17" s="6" customFormat="1" ht="60" x14ac:dyDescent="0.25">
      <c r="A14" s="14" t="s">
        <v>54</v>
      </c>
      <c r="B14" s="15">
        <v>4</v>
      </c>
      <c r="C14" s="16" t="s">
        <v>6</v>
      </c>
      <c r="D14" s="16" t="s">
        <v>7</v>
      </c>
      <c r="E14" s="16" t="s">
        <v>48</v>
      </c>
      <c r="F14" s="16" t="s">
        <v>126</v>
      </c>
      <c r="G14" s="16" t="s">
        <v>123</v>
      </c>
      <c r="H14" s="19" t="s">
        <v>64</v>
      </c>
      <c r="I14" s="17">
        <v>1960</v>
      </c>
      <c r="J14" s="21">
        <v>1920000</v>
      </c>
      <c r="K14" s="21">
        <v>3840000</v>
      </c>
      <c r="L14" s="18">
        <v>2304000</v>
      </c>
      <c r="M14" s="18">
        <f t="shared" si="0"/>
        <v>1536000</v>
      </c>
      <c r="N14" s="22">
        <v>3763200000</v>
      </c>
      <c r="O14" s="22">
        <v>7526400000</v>
      </c>
      <c r="P14" s="23">
        <v>4515840000</v>
      </c>
      <c r="Q14" s="37">
        <f t="shared" si="1"/>
        <v>3010560000</v>
      </c>
    </row>
    <row r="15" spans="1:17" s="6" customFormat="1" ht="45" x14ac:dyDescent="0.25">
      <c r="A15" s="14" t="s">
        <v>56</v>
      </c>
      <c r="B15" s="15">
        <v>4</v>
      </c>
      <c r="C15" s="15" t="s">
        <v>6</v>
      </c>
      <c r="D15" s="15" t="s">
        <v>7</v>
      </c>
      <c r="E15" s="15" t="s">
        <v>48</v>
      </c>
      <c r="F15" s="16" t="s">
        <v>127</v>
      </c>
      <c r="G15" s="16" t="s">
        <v>120</v>
      </c>
      <c r="H15" s="26" t="s">
        <v>65</v>
      </c>
      <c r="I15" s="17">
        <v>1960</v>
      </c>
      <c r="J15" s="21">
        <v>1152000</v>
      </c>
      <c r="K15" s="21">
        <v>2304000</v>
      </c>
      <c r="L15" s="18">
        <v>1382400</v>
      </c>
      <c r="M15" s="18">
        <f t="shared" si="0"/>
        <v>921600</v>
      </c>
      <c r="N15" s="22">
        <v>2257920000</v>
      </c>
      <c r="O15" s="22">
        <v>4515840000</v>
      </c>
      <c r="P15" s="23">
        <v>2709504000</v>
      </c>
      <c r="Q15" s="37">
        <f t="shared" si="1"/>
        <v>1806336000</v>
      </c>
    </row>
    <row r="16" spans="1:17" s="6" customFormat="1" ht="60" x14ac:dyDescent="0.25">
      <c r="A16" s="14" t="s">
        <v>66</v>
      </c>
      <c r="B16" s="15">
        <v>4</v>
      </c>
      <c r="C16" s="16" t="s">
        <v>6</v>
      </c>
      <c r="D16" s="16" t="s">
        <v>7</v>
      </c>
      <c r="E16" s="16" t="s">
        <v>48</v>
      </c>
      <c r="F16" s="16" t="s">
        <v>128</v>
      </c>
      <c r="G16" s="16" t="s">
        <v>129</v>
      </c>
      <c r="H16" s="19" t="s">
        <v>67</v>
      </c>
      <c r="I16" s="17">
        <v>1960</v>
      </c>
      <c r="J16" s="21">
        <v>768000</v>
      </c>
      <c r="K16" s="21">
        <v>1536000</v>
      </c>
      <c r="L16" s="18">
        <v>921600</v>
      </c>
      <c r="M16" s="18">
        <f t="shared" si="0"/>
        <v>614400</v>
      </c>
      <c r="N16" s="22">
        <v>1505280000</v>
      </c>
      <c r="O16" s="22">
        <v>3010560000</v>
      </c>
      <c r="P16" s="23">
        <v>1806336000</v>
      </c>
      <c r="Q16" s="37">
        <f t="shared" si="1"/>
        <v>1204224000</v>
      </c>
    </row>
    <row r="17" spans="1:17" s="6" customFormat="1" ht="75" x14ac:dyDescent="0.25">
      <c r="A17" s="14" t="s">
        <v>47</v>
      </c>
      <c r="B17" s="15">
        <v>5</v>
      </c>
      <c r="C17" s="16" t="s">
        <v>34</v>
      </c>
      <c r="D17" s="16" t="s">
        <v>35</v>
      </c>
      <c r="E17" s="16" t="s">
        <v>48</v>
      </c>
      <c r="F17" s="16" t="s">
        <v>130</v>
      </c>
      <c r="G17" s="16" t="s">
        <v>114</v>
      </c>
      <c r="H17" s="19" t="s">
        <v>68</v>
      </c>
      <c r="I17" s="17">
        <v>2600</v>
      </c>
      <c r="J17" s="21">
        <v>150000</v>
      </c>
      <c r="K17" s="21">
        <v>300000</v>
      </c>
      <c r="L17" s="18">
        <v>180000</v>
      </c>
      <c r="M17" s="18">
        <f t="shared" si="0"/>
        <v>120000</v>
      </c>
      <c r="N17" s="22">
        <v>390000000</v>
      </c>
      <c r="O17" s="22">
        <v>780000000</v>
      </c>
      <c r="P17" s="23">
        <v>468000000</v>
      </c>
      <c r="Q17" s="37">
        <f t="shared" si="1"/>
        <v>312000000</v>
      </c>
    </row>
    <row r="18" spans="1:17" s="6" customFormat="1" ht="45" x14ac:dyDescent="0.25">
      <c r="A18" s="14" t="s">
        <v>56</v>
      </c>
      <c r="B18" s="15">
        <v>5</v>
      </c>
      <c r="C18" s="15" t="s">
        <v>34</v>
      </c>
      <c r="D18" s="15" t="s">
        <v>35</v>
      </c>
      <c r="E18" s="15" t="s">
        <v>48</v>
      </c>
      <c r="F18" s="16" t="s">
        <v>131</v>
      </c>
      <c r="G18" s="16" t="s">
        <v>120</v>
      </c>
      <c r="H18" s="26" t="s">
        <v>69</v>
      </c>
      <c r="I18" s="17">
        <v>2600</v>
      </c>
      <c r="J18" s="21">
        <v>90000</v>
      </c>
      <c r="K18" s="21">
        <v>180000</v>
      </c>
      <c r="L18" s="18">
        <v>108000</v>
      </c>
      <c r="M18" s="18">
        <f t="shared" si="0"/>
        <v>72000</v>
      </c>
      <c r="N18" s="22">
        <v>234000000</v>
      </c>
      <c r="O18" s="22">
        <v>468000000</v>
      </c>
      <c r="P18" s="23">
        <v>280800000</v>
      </c>
      <c r="Q18" s="37">
        <f t="shared" si="1"/>
        <v>187200000</v>
      </c>
    </row>
    <row r="19" spans="1:17" s="6" customFormat="1" ht="45" x14ac:dyDescent="0.25">
      <c r="A19" s="14" t="s">
        <v>70</v>
      </c>
      <c r="B19" s="15">
        <v>5</v>
      </c>
      <c r="C19" s="15" t="s">
        <v>34</v>
      </c>
      <c r="D19" s="15" t="s">
        <v>35</v>
      </c>
      <c r="E19" s="15" t="s">
        <v>48</v>
      </c>
      <c r="F19" s="16" t="s">
        <v>132</v>
      </c>
      <c r="G19" s="16" t="s">
        <v>133</v>
      </c>
      <c r="H19" s="26" t="s">
        <v>71</v>
      </c>
      <c r="I19" s="17">
        <v>2600</v>
      </c>
      <c r="J19" s="21">
        <v>60000</v>
      </c>
      <c r="K19" s="21">
        <v>120000</v>
      </c>
      <c r="L19" s="18">
        <v>72000</v>
      </c>
      <c r="M19" s="18">
        <f t="shared" si="0"/>
        <v>48000</v>
      </c>
      <c r="N19" s="22">
        <v>156000000</v>
      </c>
      <c r="O19" s="22">
        <v>312000000</v>
      </c>
      <c r="P19" s="23">
        <v>187200000</v>
      </c>
      <c r="Q19" s="37">
        <f t="shared" si="1"/>
        <v>124800000</v>
      </c>
    </row>
    <row r="20" spans="1:17" s="6" customFormat="1" ht="45" x14ac:dyDescent="0.25">
      <c r="A20" s="14" t="s">
        <v>62</v>
      </c>
      <c r="B20" s="15">
        <v>6</v>
      </c>
      <c r="C20" s="15" t="s">
        <v>12</v>
      </c>
      <c r="D20" s="15" t="s">
        <v>13</v>
      </c>
      <c r="E20" s="15" t="s">
        <v>48</v>
      </c>
      <c r="F20" s="25" t="s">
        <v>134</v>
      </c>
      <c r="G20" s="25" t="s">
        <v>125</v>
      </c>
      <c r="H20" s="26" t="s">
        <v>72</v>
      </c>
      <c r="I20" s="17">
        <v>3250</v>
      </c>
      <c r="J20" s="21">
        <v>57600</v>
      </c>
      <c r="K20" s="21">
        <v>115200</v>
      </c>
      <c r="L20" s="18">
        <v>69120</v>
      </c>
      <c r="M20" s="18">
        <f t="shared" si="0"/>
        <v>46080</v>
      </c>
      <c r="N20" s="22">
        <v>187200000</v>
      </c>
      <c r="O20" s="22">
        <v>374400000</v>
      </c>
      <c r="P20" s="23">
        <v>224640000</v>
      </c>
      <c r="Q20" s="37">
        <f t="shared" si="1"/>
        <v>149760000</v>
      </c>
    </row>
    <row r="21" spans="1:17" s="6" customFormat="1" ht="45" x14ac:dyDescent="0.25">
      <c r="A21" s="14" t="s">
        <v>56</v>
      </c>
      <c r="B21" s="15">
        <v>6</v>
      </c>
      <c r="C21" s="15" t="s">
        <v>12</v>
      </c>
      <c r="D21" s="15" t="s">
        <v>13</v>
      </c>
      <c r="E21" s="15" t="s">
        <v>48</v>
      </c>
      <c r="F21" s="25" t="s">
        <v>135</v>
      </c>
      <c r="G21" s="25" t="s">
        <v>120</v>
      </c>
      <c r="H21" s="26" t="s">
        <v>73</v>
      </c>
      <c r="I21" s="17">
        <v>3250</v>
      </c>
      <c r="J21" s="21">
        <v>38400</v>
      </c>
      <c r="K21" s="21">
        <v>76800</v>
      </c>
      <c r="L21" s="18">
        <v>46080</v>
      </c>
      <c r="M21" s="18">
        <f t="shared" si="0"/>
        <v>30720</v>
      </c>
      <c r="N21" s="22">
        <v>124800000</v>
      </c>
      <c r="O21" s="22">
        <v>249600000</v>
      </c>
      <c r="P21" s="23">
        <v>149760000</v>
      </c>
      <c r="Q21" s="37">
        <f t="shared" si="1"/>
        <v>99840000</v>
      </c>
    </row>
    <row r="22" spans="1:17" s="6" customFormat="1" ht="60" x14ac:dyDescent="0.25">
      <c r="A22" s="14" t="s">
        <v>54</v>
      </c>
      <c r="B22" s="15">
        <v>7</v>
      </c>
      <c r="C22" s="16" t="s">
        <v>24</v>
      </c>
      <c r="D22" s="16" t="s">
        <v>25</v>
      </c>
      <c r="E22" s="16" t="s">
        <v>48</v>
      </c>
      <c r="F22" s="16" t="s">
        <v>136</v>
      </c>
      <c r="G22" s="16" t="s">
        <v>123</v>
      </c>
      <c r="H22" s="19" t="s">
        <v>74</v>
      </c>
      <c r="I22" s="17">
        <v>855</v>
      </c>
      <c r="J22" s="21">
        <v>1764000</v>
      </c>
      <c r="K22" s="21">
        <v>3528000</v>
      </c>
      <c r="L22" s="18">
        <v>2116800</v>
      </c>
      <c r="M22" s="18">
        <f t="shared" si="0"/>
        <v>1411200</v>
      </c>
      <c r="N22" s="22">
        <v>1508220000</v>
      </c>
      <c r="O22" s="22">
        <v>3016440000</v>
      </c>
      <c r="P22" s="23">
        <v>1809864000</v>
      </c>
      <c r="Q22" s="37">
        <f t="shared" si="1"/>
        <v>1206576000</v>
      </c>
    </row>
    <row r="23" spans="1:17" s="6" customFormat="1" ht="45" x14ac:dyDescent="0.25">
      <c r="A23" s="14" t="s">
        <v>75</v>
      </c>
      <c r="B23" s="15">
        <v>7</v>
      </c>
      <c r="C23" s="16" t="s">
        <v>24</v>
      </c>
      <c r="D23" s="16" t="s">
        <v>25</v>
      </c>
      <c r="E23" s="16" t="s">
        <v>48</v>
      </c>
      <c r="F23" s="16" t="s">
        <v>137</v>
      </c>
      <c r="G23" s="16" t="s">
        <v>120</v>
      </c>
      <c r="H23" s="19" t="s">
        <v>76</v>
      </c>
      <c r="I23" s="17">
        <v>855</v>
      </c>
      <c r="J23" s="21">
        <v>1058400</v>
      </c>
      <c r="K23" s="21">
        <v>2116800</v>
      </c>
      <c r="L23" s="18">
        <v>1270080</v>
      </c>
      <c r="M23" s="18">
        <f t="shared" si="0"/>
        <v>846720</v>
      </c>
      <c r="N23" s="22">
        <v>904932000</v>
      </c>
      <c r="O23" s="22">
        <v>1809864000</v>
      </c>
      <c r="P23" s="23">
        <v>1085918400</v>
      </c>
      <c r="Q23" s="37">
        <f t="shared" si="1"/>
        <v>723945600</v>
      </c>
    </row>
    <row r="24" spans="1:17" s="6" customFormat="1" ht="60" x14ac:dyDescent="0.25">
      <c r="A24" s="14" t="s">
        <v>77</v>
      </c>
      <c r="B24" s="15">
        <v>7</v>
      </c>
      <c r="C24" s="15" t="s">
        <v>24</v>
      </c>
      <c r="D24" s="15" t="s">
        <v>25</v>
      </c>
      <c r="E24" s="15" t="s">
        <v>48</v>
      </c>
      <c r="F24" s="25" t="s">
        <v>138</v>
      </c>
      <c r="G24" s="25" t="s">
        <v>133</v>
      </c>
      <c r="H24" s="26" t="s">
        <v>78</v>
      </c>
      <c r="I24" s="17">
        <v>855</v>
      </c>
      <c r="J24" s="21">
        <v>705600</v>
      </c>
      <c r="K24" s="21">
        <v>1411200</v>
      </c>
      <c r="L24" s="18">
        <v>846720</v>
      </c>
      <c r="M24" s="18">
        <f t="shared" si="0"/>
        <v>564480</v>
      </c>
      <c r="N24" s="22">
        <v>603288000</v>
      </c>
      <c r="O24" s="22">
        <v>1206576000</v>
      </c>
      <c r="P24" s="23">
        <v>723945600</v>
      </c>
      <c r="Q24" s="37">
        <f t="shared" si="1"/>
        <v>482630400</v>
      </c>
    </row>
    <row r="25" spans="1:17" s="6" customFormat="1" ht="45" x14ac:dyDescent="0.25">
      <c r="A25" s="14" t="s">
        <v>79</v>
      </c>
      <c r="B25" s="15">
        <v>8</v>
      </c>
      <c r="C25" s="16" t="s">
        <v>20</v>
      </c>
      <c r="D25" s="16" t="s">
        <v>21</v>
      </c>
      <c r="E25" s="16" t="s">
        <v>48</v>
      </c>
      <c r="F25" s="16" t="s">
        <v>139</v>
      </c>
      <c r="G25" s="16" t="s">
        <v>114</v>
      </c>
      <c r="H25" s="19" t="s">
        <v>80</v>
      </c>
      <c r="I25" s="16">
        <v>345</v>
      </c>
      <c r="J25" s="21">
        <v>1710000</v>
      </c>
      <c r="K25" s="21">
        <v>3420000</v>
      </c>
      <c r="L25" s="18">
        <v>2052000</v>
      </c>
      <c r="M25" s="18">
        <f t="shared" si="0"/>
        <v>1368000</v>
      </c>
      <c r="N25" s="22">
        <v>589950000</v>
      </c>
      <c r="O25" s="22">
        <v>1179900000</v>
      </c>
      <c r="P25" s="23">
        <v>707940000</v>
      </c>
      <c r="Q25" s="37">
        <f t="shared" si="1"/>
        <v>471960000</v>
      </c>
    </row>
    <row r="26" spans="1:17" s="6" customFormat="1" ht="45" x14ac:dyDescent="0.25">
      <c r="A26" s="14" t="s">
        <v>81</v>
      </c>
      <c r="B26" s="15">
        <v>8</v>
      </c>
      <c r="C26" s="15" t="s">
        <v>20</v>
      </c>
      <c r="D26" s="15" t="s">
        <v>21</v>
      </c>
      <c r="E26" s="15" t="s">
        <v>48</v>
      </c>
      <c r="F26" s="25" t="s">
        <v>140</v>
      </c>
      <c r="G26" s="25" t="s">
        <v>114</v>
      </c>
      <c r="H26" s="26" t="s">
        <v>82</v>
      </c>
      <c r="I26" s="16">
        <v>345</v>
      </c>
      <c r="J26" s="21">
        <v>1026000</v>
      </c>
      <c r="K26" s="21">
        <v>2052000</v>
      </c>
      <c r="L26" s="18">
        <v>1231200</v>
      </c>
      <c r="M26" s="18">
        <f t="shared" si="0"/>
        <v>820800</v>
      </c>
      <c r="N26" s="22">
        <v>353970000</v>
      </c>
      <c r="O26" s="22">
        <v>707940000</v>
      </c>
      <c r="P26" s="23">
        <v>424764000</v>
      </c>
      <c r="Q26" s="37">
        <f t="shared" si="1"/>
        <v>283176000</v>
      </c>
    </row>
    <row r="27" spans="1:17" s="6" customFormat="1" ht="45" x14ac:dyDescent="0.25">
      <c r="A27" s="14" t="s">
        <v>83</v>
      </c>
      <c r="B27" s="15">
        <v>8</v>
      </c>
      <c r="C27" s="16" t="s">
        <v>20</v>
      </c>
      <c r="D27" s="16" t="s">
        <v>21</v>
      </c>
      <c r="E27" s="16" t="s">
        <v>48</v>
      </c>
      <c r="F27" s="16" t="s">
        <v>141</v>
      </c>
      <c r="G27" s="16" t="s">
        <v>120</v>
      </c>
      <c r="H27" s="19" t="s">
        <v>84</v>
      </c>
      <c r="I27" s="16">
        <v>345</v>
      </c>
      <c r="J27" s="21">
        <v>684000</v>
      </c>
      <c r="K27" s="21">
        <v>1368000</v>
      </c>
      <c r="L27" s="18">
        <v>820800</v>
      </c>
      <c r="M27" s="18">
        <f t="shared" si="0"/>
        <v>547200</v>
      </c>
      <c r="N27" s="22">
        <v>235980000</v>
      </c>
      <c r="O27" s="22">
        <v>471960000</v>
      </c>
      <c r="P27" s="23">
        <v>283176000</v>
      </c>
      <c r="Q27" s="37">
        <f t="shared" si="1"/>
        <v>188784000</v>
      </c>
    </row>
    <row r="28" spans="1:17" s="6" customFormat="1" ht="60" x14ac:dyDescent="0.25">
      <c r="A28" s="14" t="s">
        <v>85</v>
      </c>
      <c r="B28" s="15">
        <v>9</v>
      </c>
      <c r="C28" s="15" t="s">
        <v>28</v>
      </c>
      <c r="D28" s="15" t="s">
        <v>29</v>
      </c>
      <c r="E28" s="15" t="s">
        <v>86</v>
      </c>
      <c r="F28" s="25" t="s">
        <v>142</v>
      </c>
      <c r="G28" s="25" t="s">
        <v>133</v>
      </c>
      <c r="H28" s="26" t="s">
        <v>87</v>
      </c>
      <c r="I28" s="17">
        <v>6100</v>
      </c>
      <c r="J28" s="21">
        <v>54000</v>
      </c>
      <c r="K28" s="21">
        <v>108000</v>
      </c>
      <c r="L28" s="18">
        <v>64800</v>
      </c>
      <c r="M28" s="18">
        <f t="shared" si="0"/>
        <v>43200</v>
      </c>
      <c r="N28" s="22">
        <v>329400000</v>
      </c>
      <c r="O28" s="22">
        <v>658800000</v>
      </c>
      <c r="P28" s="23">
        <v>395280000</v>
      </c>
      <c r="Q28" s="37">
        <f t="shared" si="1"/>
        <v>263520000</v>
      </c>
    </row>
    <row r="29" spans="1:17" s="6" customFormat="1" ht="60" x14ac:dyDescent="0.25">
      <c r="A29" s="14" t="s">
        <v>88</v>
      </c>
      <c r="B29" s="15">
        <v>10</v>
      </c>
      <c r="C29" s="15" t="s">
        <v>18</v>
      </c>
      <c r="D29" s="15" t="s">
        <v>19</v>
      </c>
      <c r="E29" s="15" t="s">
        <v>48</v>
      </c>
      <c r="F29" s="25" t="s">
        <v>143</v>
      </c>
      <c r="G29" s="25" t="s">
        <v>123</v>
      </c>
      <c r="H29" s="26" t="s">
        <v>89</v>
      </c>
      <c r="I29" s="16">
        <v>1450</v>
      </c>
      <c r="J29" s="21">
        <v>150000</v>
      </c>
      <c r="K29" s="21">
        <v>300000</v>
      </c>
      <c r="L29" s="18">
        <v>180000</v>
      </c>
      <c r="M29" s="18">
        <f t="shared" si="0"/>
        <v>120000</v>
      </c>
      <c r="N29" s="22">
        <v>217500000</v>
      </c>
      <c r="O29" s="22">
        <v>435000000</v>
      </c>
      <c r="P29" s="23">
        <v>261000000</v>
      </c>
      <c r="Q29" s="37">
        <f t="shared" si="1"/>
        <v>174000000</v>
      </c>
    </row>
    <row r="30" spans="1:17" s="6" customFormat="1" ht="45" x14ac:dyDescent="0.25">
      <c r="A30" s="14" t="s">
        <v>90</v>
      </c>
      <c r="B30" s="15">
        <v>10</v>
      </c>
      <c r="C30" s="16" t="s">
        <v>18</v>
      </c>
      <c r="D30" s="16" t="s">
        <v>19</v>
      </c>
      <c r="E30" s="16" t="s">
        <v>48</v>
      </c>
      <c r="F30" s="16" t="s">
        <v>144</v>
      </c>
      <c r="G30" s="16" t="s">
        <v>145</v>
      </c>
      <c r="H30" s="19" t="s">
        <v>91</v>
      </c>
      <c r="I30" s="16">
        <v>1450</v>
      </c>
      <c r="J30" s="21">
        <v>90000</v>
      </c>
      <c r="K30" s="21">
        <v>180000</v>
      </c>
      <c r="L30" s="18">
        <v>108000</v>
      </c>
      <c r="M30" s="18">
        <f t="shared" si="0"/>
        <v>72000</v>
      </c>
      <c r="N30" s="22">
        <v>130500000</v>
      </c>
      <c r="O30" s="22">
        <v>261000000</v>
      </c>
      <c r="P30" s="23">
        <v>156600000</v>
      </c>
      <c r="Q30" s="37">
        <f t="shared" si="1"/>
        <v>104400000</v>
      </c>
    </row>
    <row r="31" spans="1:17" s="6" customFormat="1" ht="45" x14ac:dyDescent="0.25">
      <c r="A31" s="14" t="s">
        <v>70</v>
      </c>
      <c r="B31" s="15">
        <v>10</v>
      </c>
      <c r="C31" s="15" t="s">
        <v>18</v>
      </c>
      <c r="D31" s="15" t="s">
        <v>19</v>
      </c>
      <c r="E31" s="15" t="s">
        <v>48</v>
      </c>
      <c r="F31" s="16" t="s">
        <v>146</v>
      </c>
      <c r="G31" s="16" t="s">
        <v>133</v>
      </c>
      <c r="H31" s="26" t="s">
        <v>92</v>
      </c>
      <c r="I31" s="16">
        <v>1450</v>
      </c>
      <c r="J31" s="21">
        <v>60000</v>
      </c>
      <c r="K31" s="21">
        <v>120000</v>
      </c>
      <c r="L31" s="18">
        <v>72000</v>
      </c>
      <c r="M31" s="18">
        <f t="shared" si="0"/>
        <v>48000</v>
      </c>
      <c r="N31" s="22">
        <v>87000000</v>
      </c>
      <c r="O31" s="22">
        <v>174000000</v>
      </c>
      <c r="P31" s="23">
        <v>104400000</v>
      </c>
      <c r="Q31" s="37">
        <f t="shared" si="1"/>
        <v>69600000</v>
      </c>
    </row>
    <row r="32" spans="1:17" s="6" customFormat="1" ht="45" x14ac:dyDescent="0.25">
      <c r="A32" s="14" t="s">
        <v>58</v>
      </c>
      <c r="B32" s="15">
        <v>11</v>
      </c>
      <c r="C32" s="16" t="s">
        <v>26</v>
      </c>
      <c r="D32" s="16" t="s">
        <v>27</v>
      </c>
      <c r="E32" s="16" t="s">
        <v>48</v>
      </c>
      <c r="F32" s="16" t="s">
        <v>147</v>
      </c>
      <c r="G32" s="16" t="s">
        <v>120</v>
      </c>
      <c r="H32" s="19" t="s">
        <v>93</v>
      </c>
      <c r="I32" s="16">
        <v>760</v>
      </c>
      <c r="J32" s="21">
        <v>828000</v>
      </c>
      <c r="K32" s="21">
        <v>1656000</v>
      </c>
      <c r="L32" s="18">
        <v>993600</v>
      </c>
      <c r="M32" s="18">
        <f t="shared" si="0"/>
        <v>662400</v>
      </c>
      <c r="N32" s="22">
        <v>629280000</v>
      </c>
      <c r="O32" s="22">
        <v>1258560000</v>
      </c>
      <c r="P32" s="23">
        <v>755136000</v>
      </c>
      <c r="Q32" s="37">
        <f t="shared" si="1"/>
        <v>503424000</v>
      </c>
    </row>
    <row r="33" spans="1:17" s="6" customFormat="1" ht="60" x14ac:dyDescent="0.25">
      <c r="A33" s="14" t="s">
        <v>79</v>
      </c>
      <c r="B33" s="15">
        <v>11</v>
      </c>
      <c r="C33" s="16" t="s">
        <v>26</v>
      </c>
      <c r="D33" s="16" t="s">
        <v>27</v>
      </c>
      <c r="E33" s="16" t="s">
        <v>48</v>
      </c>
      <c r="F33" s="16" t="s">
        <v>148</v>
      </c>
      <c r="G33" s="16" t="s">
        <v>114</v>
      </c>
      <c r="H33" s="19" t="s">
        <v>94</v>
      </c>
      <c r="I33" s="16">
        <v>760</v>
      </c>
      <c r="J33" s="21">
        <v>496800</v>
      </c>
      <c r="K33" s="21">
        <v>993600</v>
      </c>
      <c r="L33" s="18">
        <v>596160</v>
      </c>
      <c r="M33" s="18">
        <f t="shared" si="0"/>
        <v>397440</v>
      </c>
      <c r="N33" s="22">
        <v>377568000</v>
      </c>
      <c r="O33" s="22">
        <v>755136000</v>
      </c>
      <c r="P33" s="23">
        <v>453081600</v>
      </c>
      <c r="Q33" s="37">
        <f t="shared" si="1"/>
        <v>302054400</v>
      </c>
    </row>
    <row r="34" spans="1:17" s="6" customFormat="1" ht="45" x14ac:dyDescent="0.25">
      <c r="A34" s="14" t="s">
        <v>56</v>
      </c>
      <c r="B34" s="15">
        <v>11</v>
      </c>
      <c r="C34" s="15" t="s">
        <v>26</v>
      </c>
      <c r="D34" s="15" t="s">
        <v>27</v>
      </c>
      <c r="E34" s="15" t="s">
        <v>48</v>
      </c>
      <c r="F34" s="16" t="s">
        <v>149</v>
      </c>
      <c r="G34" s="16" t="s">
        <v>120</v>
      </c>
      <c r="H34" s="26" t="s">
        <v>95</v>
      </c>
      <c r="I34" s="16">
        <v>760</v>
      </c>
      <c r="J34" s="21">
        <v>331200</v>
      </c>
      <c r="K34" s="21">
        <v>662400</v>
      </c>
      <c r="L34" s="18">
        <v>397440</v>
      </c>
      <c r="M34" s="18">
        <f t="shared" si="0"/>
        <v>264960</v>
      </c>
      <c r="N34" s="22">
        <v>251712000</v>
      </c>
      <c r="O34" s="22">
        <v>503424000</v>
      </c>
      <c r="P34" s="23">
        <v>302054400</v>
      </c>
      <c r="Q34" s="37">
        <f t="shared" si="1"/>
        <v>201369600</v>
      </c>
    </row>
    <row r="35" spans="1:17" s="6" customFormat="1" ht="45" x14ac:dyDescent="0.25">
      <c r="A35" s="14" t="s">
        <v>81</v>
      </c>
      <c r="B35" s="15">
        <v>12</v>
      </c>
      <c r="C35" s="15" t="s">
        <v>22</v>
      </c>
      <c r="D35" s="15" t="s">
        <v>23</v>
      </c>
      <c r="E35" s="15" t="s">
        <v>48</v>
      </c>
      <c r="F35" s="25" t="s">
        <v>150</v>
      </c>
      <c r="G35" s="25" t="s">
        <v>114</v>
      </c>
      <c r="H35" s="26" t="s">
        <v>96</v>
      </c>
      <c r="I35" s="16">
        <v>920</v>
      </c>
      <c r="J35" s="21">
        <v>1698600</v>
      </c>
      <c r="K35" s="21">
        <v>3397200</v>
      </c>
      <c r="L35" s="18">
        <v>2038320</v>
      </c>
      <c r="M35" s="18">
        <f t="shared" si="0"/>
        <v>1358880</v>
      </c>
      <c r="N35" s="22">
        <v>1562712000</v>
      </c>
      <c r="O35" s="22">
        <v>3125424000</v>
      </c>
      <c r="P35" s="23">
        <v>1875254400</v>
      </c>
      <c r="Q35" s="37">
        <f t="shared" si="1"/>
        <v>1250169600</v>
      </c>
    </row>
    <row r="36" spans="1:17" s="6" customFormat="1" ht="60" x14ac:dyDescent="0.25">
      <c r="A36" s="14" t="s">
        <v>97</v>
      </c>
      <c r="B36" s="15">
        <v>12</v>
      </c>
      <c r="C36" s="15" t="s">
        <v>22</v>
      </c>
      <c r="D36" s="15" t="s">
        <v>23</v>
      </c>
      <c r="E36" s="15" t="s">
        <v>48</v>
      </c>
      <c r="F36" s="25" t="s">
        <v>151</v>
      </c>
      <c r="G36" s="25" t="s">
        <v>114</v>
      </c>
      <c r="H36" s="26" t="s">
        <v>98</v>
      </c>
      <c r="I36" s="16">
        <v>920</v>
      </c>
      <c r="J36" s="21">
        <v>1019160</v>
      </c>
      <c r="K36" s="21">
        <v>2038320</v>
      </c>
      <c r="L36" s="18">
        <v>1222992</v>
      </c>
      <c r="M36" s="18">
        <f t="shared" si="0"/>
        <v>815328</v>
      </c>
      <c r="N36" s="22">
        <v>937627200</v>
      </c>
      <c r="O36" s="22">
        <v>1875254400</v>
      </c>
      <c r="P36" s="23">
        <v>1125152640</v>
      </c>
      <c r="Q36" s="37">
        <f t="shared" si="1"/>
        <v>750101760</v>
      </c>
    </row>
    <row r="37" spans="1:17" s="6" customFormat="1" ht="45" x14ac:dyDescent="0.25">
      <c r="A37" s="14" t="s">
        <v>99</v>
      </c>
      <c r="B37" s="15">
        <v>12</v>
      </c>
      <c r="C37" s="15" t="s">
        <v>22</v>
      </c>
      <c r="D37" s="15" t="s">
        <v>23</v>
      </c>
      <c r="E37" s="15" t="s">
        <v>48</v>
      </c>
      <c r="F37" s="25" t="s">
        <v>152</v>
      </c>
      <c r="G37" s="25" t="s">
        <v>123</v>
      </c>
      <c r="H37" s="26" t="s">
        <v>100</v>
      </c>
      <c r="I37" s="16">
        <v>920</v>
      </c>
      <c r="J37" s="21">
        <v>679440</v>
      </c>
      <c r="K37" s="21">
        <v>1358880</v>
      </c>
      <c r="L37" s="18">
        <v>815328</v>
      </c>
      <c r="M37" s="18">
        <f t="shared" si="0"/>
        <v>543552</v>
      </c>
      <c r="N37" s="22">
        <v>625084800</v>
      </c>
      <c r="O37" s="22">
        <v>1250169600</v>
      </c>
      <c r="P37" s="23">
        <v>750101760</v>
      </c>
      <c r="Q37" s="37">
        <f t="shared" si="1"/>
        <v>500067840</v>
      </c>
    </row>
    <row r="38" spans="1:17" s="6" customFormat="1" x14ac:dyDescent="0.25">
      <c r="A38" s="27" t="s">
        <v>101</v>
      </c>
      <c r="B38" s="15">
        <v>13</v>
      </c>
      <c r="C38" s="15"/>
      <c r="D38" s="15"/>
      <c r="E38" s="15"/>
      <c r="F38" s="25"/>
      <c r="G38" s="25"/>
      <c r="H38" s="26"/>
      <c r="I38" s="16"/>
      <c r="J38" s="21"/>
      <c r="K38" s="21"/>
      <c r="L38" s="18"/>
      <c r="M38" s="18">
        <f t="shared" si="0"/>
        <v>0</v>
      </c>
      <c r="N38" s="22"/>
      <c r="O38" s="22"/>
      <c r="P38" s="28"/>
      <c r="Q38" s="37">
        <f t="shared" si="1"/>
        <v>0</v>
      </c>
    </row>
    <row r="39" spans="1:17" s="29" customFormat="1" ht="75" x14ac:dyDescent="0.25">
      <c r="A39" s="14" t="s">
        <v>47</v>
      </c>
      <c r="B39" s="15">
        <v>14</v>
      </c>
      <c r="C39" s="16" t="s">
        <v>8</v>
      </c>
      <c r="D39" s="16" t="s">
        <v>9</v>
      </c>
      <c r="E39" s="16" t="s">
        <v>48</v>
      </c>
      <c r="F39" s="16" t="s">
        <v>153</v>
      </c>
      <c r="G39" s="16" t="s">
        <v>114</v>
      </c>
      <c r="H39" s="19" t="s">
        <v>102</v>
      </c>
      <c r="I39" s="17">
        <v>740</v>
      </c>
      <c r="J39" s="21">
        <v>317520</v>
      </c>
      <c r="K39" s="21">
        <v>635040</v>
      </c>
      <c r="L39" s="18">
        <v>381024</v>
      </c>
      <c r="M39" s="18">
        <f t="shared" si="0"/>
        <v>254016</v>
      </c>
      <c r="N39" s="22">
        <v>234964800</v>
      </c>
      <c r="O39" s="22">
        <v>469929600</v>
      </c>
      <c r="P39" s="23">
        <v>281957760</v>
      </c>
      <c r="Q39" s="37">
        <f t="shared" si="1"/>
        <v>187971840</v>
      </c>
    </row>
    <row r="40" spans="1:17" s="29" customFormat="1" ht="45" x14ac:dyDescent="0.25">
      <c r="A40" s="20" t="s">
        <v>103</v>
      </c>
      <c r="B40" s="15">
        <v>14</v>
      </c>
      <c r="C40" s="15" t="s">
        <v>8</v>
      </c>
      <c r="D40" s="15" t="s">
        <v>9</v>
      </c>
      <c r="E40" s="15" t="s">
        <v>48</v>
      </c>
      <c r="F40" s="25" t="s">
        <v>154</v>
      </c>
      <c r="G40" s="25" t="s">
        <v>120</v>
      </c>
      <c r="H40" s="26" t="s">
        <v>104</v>
      </c>
      <c r="I40" s="17">
        <v>740</v>
      </c>
      <c r="J40" s="21">
        <v>211680</v>
      </c>
      <c r="K40" s="21">
        <v>423360</v>
      </c>
      <c r="L40" s="18">
        <v>254016</v>
      </c>
      <c r="M40" s="18">
        <f t="shared" si="0"/>
        <v>169344</v>
      </c>
      <c r="N40" s="22">
        <v>156643200</v>
      </c>
      <c r="O40" s="22">
        <v>313286400</v>
      </c>
      <c r="P40" s="23">
        <v>187971840</v>
      </c>
      <c r="Q40" s="37">
        <f t="shared" si="1"/>
        <v>125314560</v>
      </c>
    </row>
    <row r="41" spans="1:17" s="29" customFormat="1" ht="45" x14ac:dyDescent="0.25">
      <c r="A41" s="14" t="s">
        <v>62</v>
      </c>
      <c r="B41" s="15">
        <v>15</v>
      </c>
      <c r="C41" s="15" t="s">
        <v>14</v>
      </c>
      <c r="D41" s="15" t="s">
        <v>15</v>
      </c>
      <c r="E41" s="15" t="s">
        <v>48</v>
      </c>
      <c r="F41" s="25" t="s">
        <v>155</v>
      </c>
      <c r="G41" s="25" t="s">
        <v>125</v>
      </c>
      <c r="H41" s="26" t="s">
        <v>105</v>
      </c>
      <c r="I41" s="17">
        <v>1750</v>
      </c>
      <c r="J41" s="21">
        <v>333600</v>
      </c>
      <c r="K41" s="21">
        <v>667200</v>
      </c>
      <c r="L41" s="18">
        <v>400320</v>
      </c>
      <c r="M41" s="18">
        <f t="shared" si="0"/>
        <v>266880</v>
      </c>
      <c r="N41" s="22">
        <v>583800000</v>
      </c>
      <c r="O41" s="22">
        <v>1167600000</v>
      </c>
      <c r="P41" s="23">
        <v>700560000</v>
      </c>
      <c r="Q41" s="37">
        <f t="shared" si="1"/>
        <v>467040000</v>
      </c>
    </row>
    <row r="42" spans="1:17" s="29" customFormat="1" ht="45" x14ac:dyDescent="0.25">
      <c r="A42" s="14" t="s">
        <v>106</v>
      </c>
      <c r="B42" s="15">
        <v>16</v>
      </c>
      <c r="C42" s="15" t="s">
        <v>16</v>
      </c>
      <c r="D42" s="15" t="s">
        <v>17</v>
      </c>
      <c r="E42" s="15" t="s">
        <v>48</v>
      </c>
      <c r="F42" s="25" t="s">
        <v>156</v>
      </c>
      <c r="G42" s="25" t="s">
        <v>125</v>
      </c>
      <c r="H42" s="26" t="s">
        <v>107</v>
      </c>
      <c r="I42" s="17">
        <v>1525</v>
      </c>
      <c r="J42" s="21">
        <v>1068000</v>
      </c>
      <c r="K42" s="21">
        <v>2136000</v>
      </c>
      <c r="L42" s="18">
        <v>1281600</v>
      </c>
      <c r="M42" s="18">
        <f t="shared" si="0"/>
        <v>854400</v>
      </c>
      <c r="N42" s="22">
        <v>1628700000</v>
      </c>
      <c r="O42" s="22">
        <v>3257400000</v>
      </c>
      <c r="P42" s="23">
        <v>1954440000</v>
      </c>
      <c r="Q42" s="37">
        <f t="shared" si="1"/>
        <v>1302960000</v>
      </c>
    </row>
    <row r="43" spans="1:17" s="29" customFormat="1" ht="45" x14ac:dyDescent="0.25">
      <c r="A43" s="14" t="s">
        <v>62</v>
      </c>
      <c r="B43" s="15">
        <v>16</v>
      </c>
      <c r="C43" s="15" t="s">
        <v>16</v>
      </c>
      <c r="D43" s="15" t="s">
        <v>17</v>
      </c>
      <c r="E43" s="15" t="s">
        <v>48</v>
      </c>
      <c r="F43" s="25" t="s">
        <v>157</v>
      </c>
      <c r="G43" s="25" t="s">
        <v>125</v>
      </c>
      <c r="H43" s="26" t="s">
        <v>108</v>
      </c>
      <c r="I43" s="17">
        <v>1525</v>
      </c>
      <c r="J43" s="21">
        <v>640800</v>
      </c>
      <c r="K43" s="21">
        <v>1281600</v>
      </c>
      <c r="L43" s="18">
        <v>768960</v>
      </c>
      <c r="M43" s="18">
        <f t="shared" si="0"/>
        <v>512640</v>
      </c>
      <c r="N43" s="22">
        <v>977220000</v>
      </c>
      <c r="O43" s="22">
        <v>1954440000</v>
      </c>
      <c r="P43" s="23">
        <v>1172664000</v>
      </c>
      <c r="Q43" s="37">
        <f t="shared" si="1"/>
        <v>781776000</v>
      </c>
    </row>
    <row r="44" spans="1:17" s="29" customFormat="1" ht="60" x14ac:dyDescent="0.25">
      <c r="A44" s="14" t="s">
        <v>90</v>
      </c>
      <c r="B44" s="15">
        <v>16</v>
      </c>
      <c r="C44" s="16" t="s">
        <v>16</v>
      </c>
      <c r="D44" s="16" t="s">
        <v>17</v>
      </c>
      <c r="E44" s="16" t="s">
        <v>48</v>
      </c>
      <c r="F44" s="16" t="s">
        <v>158</v>
      </c>
      <c r="G44" s="16" t="s">
        <v>159</v>
      </c>
      <c r="H44" s="19" t="s">
        <v>109</v>
      </c>
      <c r="I44" s="17">
        <v>1525</v>
      </c>
      <c r="J44" s="21">
        <v>427200</v>
      </c>
      <c r="K44" s="21">
        <v>854400</v>
      </c>
      <c r="L44" s="18">
        <v>512640</v>
      </c>
      <c r="M44" s="18">
        <f t="shared" si="0"/>
        <v>341760</v>
      </c>
      <c r="N44" s="22">
        <v>651480000</v>
      </c>
      <c r="O44" s="22">
        <v>1302960000</v>
      </c>
      <c r="P44" s="23">
        <v>781776000</v>
      </c>
      <c r="Q44" s="37">
        <f t="shared" si="1"/>
        <v>521184000</v>
      </c>
    </row>
    <row r="45" spans="1:17" s="29" customFormat="1" ht="45" x14ac:dyDescent="0.25">
      <c r="A45" s="14" t="s">
        <v>56</v>
      </c>
      <c r="B45" s="15">
        <v>17</v>
      </c>
      <c r="C45" s="15" t="s">
        <v>36</v>
      </c>
      <c r="D45" s="15" t="s">
        <v>37</v>
      </c>
      <c r="E45" s="15" t="s">
        <v>48</v>
      </c>
      <c r="F45" s="16" t="s">
        <v>160</v>
      </c>
      <c r="G45" s="16" t="s">
        <v>120</v>
      </c>
      <c r="H45" s="26" t="s">
        <v>110</v>
      </c>
      <c r="I45" s="16">
        <v>4800</v>
      </c>
      <c r="J45" s="21">
        <v>1116000</v>
      </c>
      <c r="K45" s="21">
        <v>2232000</v>
      </c>
      <c r="L45" s="18">
        <v>1339200</v>
      </c>
      <c r="M45" s="18">
        <f t="shared" si="0"/>
        <v>892800</v>
      </c>
      <c r="N45" s="22">
        <v>5356800000</v>
      </c>
      <c r="O45" s="22">
        <v>10713600000</v>
      </c>
      <c r="P45" s="23">
        <v>6428160000</v>
      </c>
      <c r="Q45" s="37">
        <f t="shared" si="1"/>
        <v>4285440000</v>
      </c>
    </row>
    <row r="46" spans="1:17" s="29" customFormat="1" ht="75" x14ac:dyDescent="0.25">
      <c r="A46" s="14" t="s">
        <v>47</v>
      </c>
      <c r="B46" s="15">
        <v>17</v>
      </c>
      <c r="C46" s="16" t="s">
        <v>36</v>
      </c>
      <c r="D46" s="16" t="s">
        <v>37</v>
      </c>
      <c r="E46" s="16" t="s">
        <v>48</v>
      </c>
      <c r="F46" s="16" t="s">
        <v>161</v>
      </c>
      <c r="G46" s="16" t="s">
        <v>114</v>
      </c>
      <c r="H46" s="19" t="s">
        <v>111</v>
      </c>
      <c r="I46" s="16">
        <v>4800</v>
      </c>
      <c r="J46" s="21">
        <v>669600</v>
      </c>
      <c r="K46" s="21">
        <v>1339200</v>
      </c>
      <c r="L46" s="18">
        <v>803520</v>
      </c>
      <c r="M46" s="18">
        <f t="shared" si="0"/>
        <v>535680</v>
      </c>
      <c r="N46" s="22">
        <v>3214080000</v>
      </c>
      <c r="O46" s="22">
        <v>6428160000</v>
      </c>
      <c r="P46" s="23">
        <v>3856896000</v>
      </c>
      <c r="Q46" s="37">
        <f t="shared" si="1"/>
        <v>2571264000</v>
      </c>
    </row>
    <row r="47" spans="1:17" s="29" customFormat="1" ht="45" x14ac:dyDescent="0.25">
      <c r="A47" s="14" t="s">
        <v>70</v>
      </c>
      <c r="B47" s="15">
        <v>17</v>
      </c>
      <c r="C47" s="15" t="s">
        <v>36</v>
      </c>
      <c r="D47" s="15" t="s">
        <v>37</v>
      </c>
      <c r="E47" s="15" t="s">
        <v>48</v>
      </c>
      <c r="F47" s="30" t="s">
        <v>162</v>
      </c>
      <c r="G47" s="30" t="s">
        <v>133</v>
      </c>
      <c r="H47" s="26" t="s">
        <v>112</v>
      </c>
      <c r="I47" s="30">
        <v>4800</v>
      </c>
      <c r="J47" s="21">
        <v>446400</v>
      </c>
      <c r="K47" s="21">
        <v>892800</v>
      </c>
      <c r="L47" s="18">
        <v>535680</v>
      </c>
      <c r="M47" s="18">
        <f t="shared" si="0"/>
        <v>357120</v>
      </c>
      <c r="N47" s="22">
        <v>2142720000</v>
      </c>
      <c r="O47" s="22">
        <v>4285440000</v>
      </c>
      <c r="P47" s="23">
        <v>2571264000</v>
      </c>
      <c r="Q47" s="37">
        <f t="shared" si="1"/>
        <v>1714176000</v>
      </c>
    </row>
    <row r="48" spans="1:17" x14ac:dyDescent="0.25">
      <c r="O48" s="36">
        <v>81760632000</v>
      </c>
      <c r="P48" s="31">
        <f>SUBTOTAL(9,P6:P47)</f>
        <v>49056379200</v>
      </c>
      <c r="Q48" s="35">
        <f>SUM(Q6:Q47)</f>
        <v>32704252800</v>
      </c>
    </row>
    <row r="52" spans="1:15" s="7" customFormat="1" x14ac:dyDescent="0.25">
      <c r="A52" s="2"/>
      <c r="B52" s="6"/>
      <c r="I52" s="2"/>
      <c r="J52" s="2"/>
      <c r="K52" s="2"/>
      <c r="L52" s="2"/>
      <c r="M52" s="2"/>
      <c r="N52" s="2"/>
      <c r="O52" s="2"/>
    </row>
    <row r="53" spans="1:15" s="7" customFormat="1" x14ac:dyDescent="0.25">
      <c r="A53" s="2"/>
      <c r="B53" s="6"/>
      <c r="I53" s="2"/>
      <c r="J53" s="2"/>
      <c r="K53" s="2"/>
      <c r="L53" s="2"/>
      <c r="M53" s="2"/>
      <c r="N53" s="2"/>
      <c r="O53" s="2"/>
    </row>
  </sheetData>
  <autoFilter ref="A5:N48" xr:uid="{08183D5D-C45B-43E1-89B5-F9E9803AAA73}">
    <sortState xmlns:xlrd2="http://schemas.microsoft.com/office/spreadsheetml/2017/richdata2" ref="A6:N47">
      <sortCondition ref="B6:B47"/>
    </sortState>
  </autoFilter>
  <mergeCells count="2">
    <mergeCell ref="B1:J1"/>
    <mergeCell ref="B2:J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resumen cpa por item</vt:lpstr>
      <vt:lpstr>por empresa</vt:lpstr>
      <vt:lpstr>CPA UV</vt:lpstr>
      <vt:lpstr>'resumen cpa por item'!Títulos_a_imprimir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LICITACIONES</dc:creator>
  <cp:lastModifiedBy>User</cp:lastModifiedBy>
  <cp:lastPrinted>2026-06-04T12:25:35Z</cp:lastPrinted>
  <dcterms:created xsi:type="dcterms:W3CDTF">2026-05-28T17:45:49Z</dcterms:created>
  <dcterms:modified xsi:type="dcterms:W3CDTF">2026-06-04T13:03:06Z</dcterms:modified>
</cp:coreProperties>
</file>